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CE28" lockStructure="1"/>
  <bookViews>
    <workbookView xWindow="9696" yWindow="12" windowWidth="10284" windowHeight="8976" tabRatio="869"/>
  </bookViews>
  <sheets>
    <sheet name="Воронка вопросов" sheetId="1" r:id="rId1"/>
    <sheet name="необходимые документы" sheetId="3" r:id="rId2"/>
    <sheet name="Матрица документов" sheetId="5" state="hidden" r:id="rId3"/>
    <sheet name="варианты пакетов документов" sheetId="7" state="hidden" r:id="rId4"/>
  </sheets>
  <definedNames>
    <definedName name="_xlnm._FilterDatabase" localSheetId="2" hidden="1">'Матрица документов'!$A$5:$AE$47</definedName>
    <definedName name="Z_79A8311D_6911_4CB9_93B9_7AE76651900A_.wvu.Cols" localSheetId="0" hidden="1">'Воронка вопросов'!$G:$G</definedName>
    <definedName name="Z_79A8311D_6911_4CB9_93B9_7AE76651900A_.wvu.Cols" localSheetId="1" hidden="1">'необходимые документы'!$O:$P</definedName>
    <definedName name="Z_79A8311D_6911_4CB9_93B9_7AE76651900A_.wvu.FilterData" localSheetId="2" hidden="1">'Матрица документов'!$A$5:$AE$5</definedName>
    <definedName name="Z_79A8311D_6911_4CB9_93B9_7AE76651900A_.wvu.PrintArea" localSheetId="1" hidden="1">'необходимые документы'!$B$1:$M$43</definedName>
    <definedName name="Z_79A8311D_6911_4CB9_93B9_7AE76651900A_.wvu.PrintTitles" localSheetId="1" hidden="1">'необходимые документы'!$1:$3</definedName>
    <definedName name="_xlnm.Print_Titles" localSheetId="1">'необходимые документы'!$1:$3</definedName>
    <definedName name="_xlnm.Print_Area" localSheetId="1">'необходимые документы'!$B$1:$M$47</definedName>
  </definedNames>
  <calcPr calcId="145621"/>
  <customWorkbookViews>
    <customWorkbookView name="Склизков Сергей Дмитриевич - Личное представление" guid="{79A8311D-6911-4CB9-93B9-7AE76651900A}" mergeInterval="0" personalView="1" maximized="1" windowWidth="1916" windowHeight="814" tabRatio="869" activeSheetId="1"/>
  </customWorkbookViews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  <c r="AA4" i="5" s="1"/>
  <c r="E2" i="5" l="1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G16" i="1"/>
  <c r="Q3" i="5" s="1"/>
  <c r="G17" i="1"/>
  <c r="G18" i="1"/>
  <c r="S3" i="5" s="1"/>
  <c r="G19" i="1"/>
  <c r="G20" i="1"/>
  <c r="U3" i="5" s="1"/>
  <c r="G21" i="1"/>
  <c r="V3" i="5" s="1"/>
  <c r="G22" i="1"/>
  <c r="G23" i="1"/>
  <c r="X3" i="5" s="1"/>
  <c r="G24" i="1"/>
  <c r="G25" i="1"/>
  <c r="G26" i="1"/>
  <c r="AA3" i="5" s="1"/>
  <c r="G4" i="1"/>
  <c r="G5" i="1"/>
  <c r="G6" i="1"/>
  <c r="G7" i="1"/>
  <c r="G8" i="1"/>
  <c r="G9" i="1"/>
  <c r="G10" i="1"/>
  <c r="G11" i="1"/>
  <c r="G12" i="1"/>
  <c r="G13" i="1"/>
  <c r="G14" i="1"/>
  <c r="G15" i="1"/>
  <c r="G3" i="1"/>
  <c r="D4" i="5"/>
  <c r="F4" i="5" s="1"/>
  <c r="H4" i="5" s="1"/>
  <c r="J4" i="5" s="1"/>
  <c r="L4" i="5" s="1"/>
  <c r="N4" i="5" s="1"/>
  <c r="P4" i="5" s="1"/>
  <c r="R4" i="5" s="1"/>
  <c r="T4" i="5" s="1"/>
  <c r="V4" i="5" s="1"/>
  <c r="X4" i="5" s="1"/>
  <c r="Z4" i="5" s="1"/>
  <c r="D2" i="5"/>
  <c r="F3" i="5" l="1"/>
  <c r="O3" i="5"/>
  <c r="N3" i="5"/>
  <c r="K3" i="5"/>
  <c r="J3" i="5"/>
  <c r="G3" i="5"/>
  <c r="M3" i="5"/>
  <c r="L3" i="5"/>
  <c r="I3" i="5"/>
  <c r="H3" i="5"/>
  <c r="E3" i="5"/>
  <c r="Z3" i="5"/>
  <c r="Y3" i="5"/>
  <c r="W3" i="5"/>
  <c r="T3" i="5"/>
  <c r="R3" i="5"/>
  <c r="P3" i="5"/>
  <c r="D3" i="5" l="1"/>
  <c r="AB48" i="5" l="1"/>
  <c r="AB7" i="5"/>
  <c r="AB6" i="5"/>
  <c r="AB28" i="5" l="1"/>
  <c r="AB26" i="5"/>
  <c r="AB37" i="5"/>
  <c r="AB21" i="5"/>
  <c r="AB44" i="5"/>
  <c r="AB12" i="5"/>
  <c r="AB23" i="5"/>
  <c r="AB34" i="5"/>
  <c r="AB33" i="5"/>
  <c r="AB17" i="5"/>
  <c r="AB40" i="5"/>
  <c r="AB24" i="5"/>
  <c r="AB8" i="5"/>
  <c r="AB35" i="5"/>
  <c r="AB19" i="5"/>
  <c r="AB46" i="5"/>
  <c r="AB30" i="5"/>
  <c r="AB14" i="5"/>
  <c r="AB10" i="5"/>
  <c r="AB39" i="5"/>
  <c r="AB18" i="5"/>
  <c r="AB45" i="5"/>
  <c r="AB29" i="5"/>
  <c r="AB13" i="5"/>
  <c r="AB36" i="5"/>
  <c r="AB20" i="5"/>
  <c r="AB47" i="5"/>
  <c r="AB31" i="5"/>
  <c r="AB15" i="5"/>
  <c r="AB42" i="5"/>
  <c r="AB41" i="5"/>
  <c r="AB25" i="5"/>
  <c r="AB9" i="5"/>
  <c r="AB32" i="5"/>
  <c r="AB16" i="5"/>
  <c r="AB43" i="5"/>
  <c r="AB27" i="5"/>
  <c r="AB11" i="5"/>
  <c r="AB38" i="5"/>
  <c r="AB22" i="5"/>
  <c r="AD6" i="5" l="1"/>
  <c r="AC4" i="5" l="1"/>
  <c r="AC6" i="5" s="1"/>
  <c r="P4" i="3" l="1"/>
  <c r="AD7" i="5"/>
  <c r="AC7" i="5" s="1"/>
  <c r="B4" i="3"/>
  <c r="AE6" i="5"/>
  <c r="M4" i="3"/>
  <c r="AE7" i="5"/>
  <c r="P5" i="3" l="1"/>
  <c r="AD8" i="5"/>
  <c r="AC8" i="5" s="1"/>
  <c r="P6" i="3" s="1"/>
  <c r="B5" i="3"/>
  <c r="AD9" i="5" l="1"/>
  <c r="AC9" i="5" s="1"/>
  <c r="P7" i="3" s="1"/>
  <c r="B6" i="3"/>
  <c r="M6" i="3"/>
  <c r="AE8" i="5"/>
  <c r="M5" i="3"/>
  <c r="AD10" i="5" l="1"/>
  <c r="AC10" i="5" s="1"/>
  <c r="P8" i="3" s="1"/>
  <c r="AE9" i="5"/>
  <c r="M7" i="3"/>
  <c r="B7" i="3"/>
  <c r="AD11" i="5" l="1"/>
  <c r="AC11" i="5" s="1"/>
  <c r="P9" i="3" s="1"/>
  <c r="B8" i="3"/>
  <c r="M8" i="3"/>
  <c r="M9" i="3"/>
  <c r="AE10" i="5"/>
  <c r="AD12" i="5" l="1"/>
  <c r="AC12" i="5" s="1"/>
  <c r="P10" i="3" s="1"/>
  <c r="AE11" i="5"/>
  <c r="B9" i="3"/>
  <c r="M10" i="3"/>
  <c r="AD13" i="5" l="1"/>
  <c r="AE12" i="5"/>
  <c r="B10" i="3"/>
  <c r="AC13" i="5" l="1"/>
  <c r="P11" i="3" s="1"/>
  <c r="M11" i="3"/>
  <c r="AD14" i="5" l="1"/>
  <c r="AC14" i="5" s="1"/>
  <c r="P12" i="3" s="1"/>
  <c r="AE13" i="5"/>
  <c r="B11" i="3"/>
  <c r="B12" i="3"/>
  <c r="AD15" i="5" l="1"/>
  <c r="AC15" i="5" s="1"/>
  <c r="P13" i="3" s="1"/>
  <c r="M12" i="3"/>
  <c r="AE14" i="5"/>
  <c r="M13" i="3"/>
  <c r="AD16" i="5" l="1"/>
  <c r="AC16" i="5" s="1"/>
  <c r="P14" i="3" s="1"/>
  <c r="AE15" i="5"/>
  <c r="B13" i="3"/>
  <c r="B14" i="3"/>
  <c r="AD17" i="5" l="1"/>
  <c r="AC17" i="5" s="1"/>
  <c r="P15" i="3" s="1"/>
  <c r="M14" i="3"/>
  <c r="AE16" i="5"/>
  <c r="B15" i="3"/>
  <c r="AD18" i="5" l="1"/>
  <c r="AC18" i="5" s="1"/>
  <c r="P16" i="3" s="1"/>
  <c r="AE17" i="5"/>
  <c r="M15" i="3"/>
  <c r="B16" i="3"/>
  <c r="AD19" i="5" l="1"/>
  <c r="AC19" i="5" s="1"/>
  <c r="P17" i="3" s="1"/>
  <c r="M16" i="3"/>
  <c r="AE18" i="5"/>
  <c r="M17" i="3"/>
  <c r="AD20" i="5" l="1"/>
  <c r="AC20" i="5" s="1"/>
  <c r="P18" i="3" s="1"/>
  <c r="AE19" i="5"/>
  <c r="B17" i="3"/>
  <c r="B18" i="3"/>
  <c r="AD21" i="5" l="1"/>
  <c r="AC21" i="5" s="1"/>
  <c r="P19" i="3" s="1"/>
  <c r="M18" i="3"/>
  <c r="AE20" i="5"/>
  <c r="M19" i="3"/>
  <c r="AD22" i="5" l="1"/>
  <c r="AC22" i="5" s="1"/>
  <c r="P20" i="3" s="1"/>
  <c r="AE21" i="5"/>
  <c r="B19" i="3"/>
  <c r="M20" i="3"/>
  <c r="AD23" i="5" l="1"/>
  <c r="AC23" i="5" s="1"/>
  <c r="P21" i="3" s="1"/>
  <c r="B20" i="3"/>
  <c r="AE22" i="5"/>
  <c r="M21" i="3"/>
  <c r="AD24" i="5" l="1"/>
  <c r="AC24" i="5" s="1"/>
  <c r="P22" i="3" s="1"/>
  <c r="AE23" i="5"/>
  <c r="B21" i="3"/>
  <c r="AD25" i="5" l="1"/>
  <c r="AC25" i="5" s="1"/>
  <c r="P23" i="3" s="1"/>
  <c r="M22" i="3"/>
  <c r="B22" i="3"/>
  <c r="AE24" i="5"/>
  <c r="B23" i="3"/>
  <c r="AD26" i="5" l="1"/>
  <c r="AC26" i="5" s="1"/>
  <c r="P24" i="3" s="1"/>
  <c r="AE25" i="5"/>
  <c r="M23" i="3"/>
  <c r="AD27" i="5" l="1"/>
  <c r="AC27" i="5" s="1"/>
  <c r="P25" i="3" s="1"/>
  <c r="AE26" i="5"/>
  <c r="B24" i="3"/>
  <c r="M24" i="3"/>
  <c r="AD28" i="5" l="1"/>
  <c r="AC28" i="5" s="1"/>
  <c r="P26" i="3" s="1"/>
  <c r="M25" i="3"/>
  <c r="B25" i="3"/>
  <c r="AE27" i="5"/>
  <c r="AD29" i="5" l="1"/>
  <c r="AC29" i="5" s="1"/>
  <c r="P27" i="3" s="1"/>
  <c r="AE28" i="5"/>
  <c r="AD30" i="5" l="1"/>
  <c r="AC30" i="5" s="1"/>
  <c r="P28" i="3" s="1"/>
  <c r="B27" i="3"/>
  <c r="M27" i="3"/>
  <c r="AE29" i="5"/>
  <c r="AD31" i="5" l="1"/>
  <c r="AC31" i="5" s="1"/>
  <c r="P29" i="3" s="1"/>
  <c r="M28" i="3"/>
  <c r="B28" i="3"/>
  <c r="AE30" i="5"/>
  <c r="AD32" i="5" l="1"/>
  <c r="AC32" i="5" s="1"/>
  <c r="P30" i="3" s="1"/>
  <c r="B29" i="3"/>
  <c r="M29" i="3"/>
  <c r="AE31" i="5"/>
  <c r="AD33" i="5" l="1"/>
  <c r="AC33" i="5" s="1"/>
  <c r="P31" i="3" s="1"/>
  <c r="AE32" i="5"/>
  <c r="M30" i="3"/>
  <c r="B30" i="3"/>
  <c r="AD34" i="5" l="1"/>
  <c r="AC34" i="5" s="1"/>
  <c r="P32" i="3" s="1"/>
  <c r="B31" i="3"/>
  <c r="M31" i="3"/>
  <c r="AE33" i="5"/>
  <c r="AD35" i="5" l="1"/>
  <c r="AC35" i="5" s="1"/>
  <c r="P33" i="3" s="1"/>
  <c r="B32" i="3"/>
  <c r="M32" i="3"/>
  <c r="AE34" i="5"/>
  <c r="AD36" i="5" l="1"/>
  <c r="AC36" i="5" s="1"/>
  <c r="P34" i="3" s="1"/>
  <c r="M33" i="3"/>
  <c r="B33" i="3"/>
  <c r="AE35" i="5"/>
  <c r="AD37" i="5" l="1"/>
  <c r="AC37" i="5" s="1"/>
  <c r="P35" i="3" s="1"/>
  <c r="AE36" i="5"/>
  <c r="B34" i="3"/>
  <c r="M34" i="3"/>
  <c r="AD38" i="5" l="1"/>
  <c r="AC38" i="5" s="1"/>
  <c r="P36" i="3" s="1"/>
  <c r="M35" i="3"/>
  <c r="B35" i="3"/>
  <c r="AE37" i="5"/>
  <c r="AD39" i="5" l="1"/>
  <c r="AC39" i="5" s="1"/>
  <c r="P37" i="3" s="1"/>
  <c r="M36" i="3"/>
  <c r="B36" i="3"/>
  <c r="AE38" i="5"/>
  <c r="AD40" i="5" l="1"/>
  <c r="AC40" i="5" s="1"/>
  <c r="P38" i="3" s="1"/>
  <c r="M37" i="3"/>
  <c r="B37" i="3"/>
  <c r="AE39" i="5"/>
  <c r="AD41" i="5" l="1"/>
  <c r="AC41" i="5" s="1"/>
  <c r="P39" i="3" s="1"/>
  <c r="M38" i="3"/>
  <c r="AE40" i="5"/>
  <c r="B38" i="3"/>
  <c r="B26" i="3"/>
  <c r="AD42" i="5" l="1"/>
  <c r="AC42" i="5" s="1"/>
  <c r="P40" i="3" s="1"/>
  <c r="AE41" i="5"/>
  <c r="M39" i="3"/>
  <c r="M26" i="3"/>
  <c r="B39" i="3"/>
  <c r="AD43" i="5" l="1"/>
  <c r="AC43" i="5" s="1"/>
  <c r="P41" i="3" s="1"/>
  <c r="AE42" i="5"/>
  <c r="B40" i="3"/>
  <c r="M40" i="3"/>
  <c r="AD44" i="5" l="1"/>
  <c r="AC44" i="5" s="1"/>
  <c r="P42" i="3" s="1"/>
  <c r="M41" i="3"/>
  <c r="B41" i="3"/>
  <c r="AE43" i="5"/>
  <c r="AD45" i="5" l="1"/>
  <c r="AC45" i="5" s="1"/>
  <c r="P43" i="3" s="1"/>
  <c r="B42" i="3"/>
  <c r="M42" i="3"/>
  <c r="AE44" i="5"/>
  <c r="AD46" i="5" l="1"/>
  <c r="AE45" i="5"/>
  <c r="AC46" i="5" l="1"/>
  <c r="P44" i="3" s="1"/>
  <c r="B43" i="3"/>
  <c r="M43" i="3"/>
  <c r="AD47" i="5" l="1"/>
  <c r="AC47" i="5" s="1"/>
  <c r="AE46" i="5"/>
  <c r="M44" i="3"/>
  <c r="B44" i="3"/>
  <c r="P45" i="3" l="1"/>
  <c r="AD48" i="5"/>
  <c r="AC48" i="5" s="1"/>
  <c r="AE5" i="5"/>
  <c r="B45" i="3"/>
  <c r="M45" i="3"/>
  <c r="AE48" i="5"/>
  <c r="AE47" i="5"/>
  <c r="P46" i="3" l="1"/>
  <c r="B46" i="3"/>
  <c r="M46" i="3"/>
  <c r="B47" i="3"/>
</calcChain>
</file>

<file path=xl/sharedStrings.xml><?xml version="1.0" encoding="utf-8"?>
<sst xmlns="http://schemas.openxmlformats.org/spreadsheetml/2006/main" count="265" uniqueCount="163">
  <si>
    <t xml:space="preserve">1. Изменение Единоличного исполнительного органа </t>
  </si>
  <si>
    <t xml:space="preserve"> Заявление о внесение изменений в юридическое дело </t>
  </si>
  <si>
    <t xml:space="preserve"> Выписка из Единого Государственного Реестра юридических лиц</t>
  </si>
  <si>
    <t xml:space="preserve"> Карточка с образцами подписей и оттиском печати</t>
  </si>
  <si>
    <t xml:space="preserve"> Документ о назначении Единоличного исполнительного органа (решение / протокол / распоряжение) </t>
  </si>
  <si>
    <t xml:space="preserve"> Документ, удостоверяющий личность Единоличного исполнительного органа и должностных лиц указанных в КОПиОП</t>
  </si>
  <si>
    <t xml:space="preserve"> При передаче полномочий к управляющей организации: Договор о передаче полномочий управляющей организации и документы управляющей организации</t>
  </si>
  <si>
    <t xml:space="preserve"> Информационные сведения клиента</t>
  </si>
  <si>
    <t xml:space="preserve">2. Изменение должностных лиц, указанных в КОПиОП </t>
  </si>
  <si>
    <t xml:space="preserve">Заявление о внесение изменений в юридическое дело </t>
  </si>
  <si>
    <t xml:space="preserve">Документ, удостоверяющий личность должностных лиц указанных в КОПиОП </t>
  </si>
  <si>
    <t xml:space="preserve">Приказ о назначении на должность </t>
  </si>
  <si>
    <t xml:space="preserve">Доверенность/приказ с правом распоряжения счетом и правом подписи финансовых и банковских документов </t>
  </si>
  <si>
    <t>Карточка с образцами подписей и оттиском печати</t>
  </si>
  <si>
    <t xml:space="preserve">3. Изменение учредителей </t>
  </si>
  <si>
    <t xml:space="preserve"> Выписка из Единого Государственного Реестра </t>
  </si>
  <si>
    <t xml:space="preserve"> Протокол/решение о смене учредителей/договор купли/ продажи доли уставного капитала/ актуальный список участников на текущую дату заверенный Единоличным исполнительным органом юридического лица (по тексту - ЕИО)</t>
  </si>
  <si>
    <t>4. Изменение по Выгодоприобретателям</t>
  </si>
  <si>
    <t xml:space="preserve">Анкета выгодоприобретателя </t>
  </si>
  <si>
    <t>Договор, иные подтверждающие документы, например, письмо в рамках взаимозачета</t>
  </si>
  <si>
    <t xml:space="preserve">5.Продление полномочий Единоличного исполнительного органа </t>
  </si>
  <si>
    <t xml:space="preserve"> Протокол/решение учредителя о продлении срока полномочий единоличного исполнительного органа</t>
  </si>
  <si>
    <t xml:space="preserve">6.Продление полномочий должностных лиц </t>
  </si>
  <si>
    <t xml:space="preserve"> Приказ о продлении полномочий/доверенность</t>
  </si>
  <si>
    <t xml:space="preserve">7.Изменение паспортных данных должностных лиц/ Индивидуального предпринимателя </t>
  </si>
  <si>
    <t xml:space="preserve"> Карточка с образцами подписей и оттиска печати (требуется только при смене ФИО) </t>
  </si>
  <si>
    <t xml:space="preserve"> Документ, удостоверяющий личность с новыми паспортными данными </t>
  </si>
  <si>
    <t xml:space="preserve"> Информационные сведения клиента (при смене ФИО ИП)</t>
  </si>
  <si>
    <t>8. Изменение наименования должности единоличного исполнительного органа</t>
  </si>
  <si>
    <t xml:space="preserve"> Устав/текст изменения в устав с новой должностью </t>
  </si>
  <si>
    <t xml:space="preserve"> Протокол/решение об изменении наименования должности </t>
  </si>
  <si>
    <t>9. Изменение наименования организации / организационно - правовой формы (ОПФ)</t>
  </si>
  <si>
    <t xml:space="preserve"> Лист записи Единого государственного реестра юридических лиц (форма № Р50007)</t>
  </si>
  <si>
    <t xml:space="preserve"> Новая редакция устава в соответствии с новым наименованием/ОПФ заверенная регистрирующим органом </t>
  </si>
  <si>
    <t xml:space="preserve"> Положение о филиале (если счет принадлежит филиалу, подразделению юридического лица ив наименовании филиала включено наименование юридического лица)</t>
  </si>
  <si>
    <t xml:space="preserve"> Карточка с образцами подписей и оттиском печати новым наименованием/ОПФ </t>
  </si>
  <si>
    <t xml:space="preserve"> Протокол/решение о смене наименования организации/ОПФ </t>
  </si>
  <si>
    <t xml:space="preserve"> Документ, удостоверяющий личность ЕИО и иных должностных лиц </t>
  </si>
  <si>
    <t xml:space="preserve"> Заявление клиента на зачисление средств по старым реквизитам (не обязательно)</t>
  </si>
  <si>
    <t xml:space="preserve">  Дополнительное соглашение о смене стороны по договору </t>
  </si>
  <si>
    <t>  Информационные сведения клиента</t>
  </si>
  <si>
    <t xml:space="preserve">10. Изменение устава </t>
  </si>
  <si>
    <t xml:space="preserve"> Протокол/решение о смене устава</t>
  </si>
  <si>
    <t xml:space="preserve"> Новая редакция устава, заверенная налоговым органом</t>
  </si>
  <si>
    <t xml:space="preserve">11. Изменение уставного капитала </t>
  </si>
  <si>
    <t xml:space="preserve"> Протокол/решение о смене уставного капитала</t>
  </si>
  <si>
    <t xml:space="preserve"> Устав/текст изменений в устав с указанием нового уставного капитала</t>
  </si>
  <si>
    <t xml:space="preserve">12. Изменение адреса / КПП </t>
  </si>
  <si>
    <t xml:space="preserve"> Решение/протокол на изменение адреса </t>
  </si>
  <si>
    <t xml:space="preserve"> Устав в новой редакции/Изменение в Устав (в случае наличия адреса в Уставе)</t>
  </si>
  <si>
    <t xml:space="preserve"> Карточка с образцами подписей и оттиском печати </t>
  </si>
  <si>
    <t xml:space="preserve"> Документ, удостоверяющий личность Единоличного исполнительного органа и должностных лиц, указанных в КОПиОП (при смене КОПиОП)</t>
  </si>
  <si>
    <t xml:space="preserve"> Документ, удостоверяющий личность с новой пропиской </t>
  </si>
  <si>
    <t xml:space="preserve"> Карточка с образцами подписей и оттиска печати</t>
  </si>
  <si>
    <t xml:space="preserve">13. Изменение печати </t>
  </si>
  <si>
    <t xml:space="preserve">  Заявление о внесение изменений в юридическое дело </t>
  </si>
  <si>
    <t>  Карточка с образцами подписей и оттиска печати</t>
  </si>
  <si>
    <t>  Устав/текст изменения в устав с новой печатью (при наличии оттиска печати в Уставе)</t>
  </si>
  <si>
    <t xml:space="preserve">14. Изменение ОКВЭДа </t>
  </si>
  <si>
    <t xml:space="preserve">Устав/текст изменения в устав с новыми видами экономической деятельности </t>
  </si>
  <si>
    <t xml:space="preserve">Выписка из Единого Государственного Реестра </t>
  </si>
  <si>
    <t>Протокол/решение о смене видов экономической деятельности</t>
  </si>
  <si>
    <t>Информационные сведения клиента</t>
  </si>
  <si>
    <t xml:space="preserve">15.Получение/ Изменение лицензии </t>
  </si>
  <si>
    <t xml:space="preserve"> Копия лицензии на осуществление деятельности</t>
  </si>
  <si>
    <t xml:space="preserve">16.Реорганизация </t>
  </si>
  <si>
    <t xml:space="preserve">  Выписка из Единого Государственного Реестра </t>
  </si>
  <si>
    <t xml:space="preserve">  Протокол/решение о реорганизации </t>
  </si>
  <si>
    <t xml:space="preserve">  Устав новой организации </t>
  </si>
  <si>
    <t xml:space="preserve">  Лист записи Единого государственного реестра юридических лиц (форма № Р50007) новой организации </t>
  </si>
  <si>
    <t xml:space="preserve">  Протокол/решение о назначении/ переводе Единоличного исполнительного органа </t>
  </si>
  <si>
    <t xml:space="preserve">  Приказ о назначении/переводе  должностных </t>
  </si>
  <si>
    <t xml:space="preserve">  Документ, удостоверяющий личность ЕИО и иных должностных лиц, указанных в КОПиОП </t>
  </si>
  <si>
    <t xml:space="preserve">  Карточка с образцами подписей и оттиском печати новой организации </t>
  </si>
  <si>
    <t xml:space="preserve">   Заявление клиента на зачисление средств по старым реквизитам (не обязательно) </t>
  </si>
  <si>
    <t>   Информационные сведения клиента новой организации</t>
  </si>
  <si>
    <t>   Лицензии (при наличии)</t>
  </si>
  <si>
    <t>   Дополнительное соглашение о замене стороны по договору</t>
  </si>
  <si>
    <t xml:space="preserve">17. Изменение пакета услуг/ переход на обслуживание согласно тарифам Банка </t>
  </si>
  <si>
    <t>Заявление о присоединении по форме Банка</t>
  </si>
  <si>
    <t>18.Перевод счета в другое ВСП ТБ</t>
  </si>
  <si>
    <t>Заявление на перевод счета в другое подразделение (свободная форма)</t>
  </si>
  <si>
    <t xml:space="preserve">19.Банкротство </t>
  </si>
  <si>
    <t xml:space="preserve"> Решение/определение Арбитражного суда о введении процедуры банкротства и назначении арбитражного управляющего </t>
  </si>
  <si>
    <t xml:space="preserve"> Документ, удостоверяющий личность Конкурсного управляющего (конкурсное производство) </t>
  </si>
  <si>
    <t xml:space="preserve"> Карточка с образцами подписей и оттиском печати (конкурсное производство) </t>
  </si>
  <si>
    <t xml:space="preserve">20.Ликвидация </t>
  </si>
  <si>
    <t xml:space="preserve">Протокол/решение о ликвидации </t>
  </si>
  <si>
    <t xml:space="preserve">Протокол/решение о назначении ликвидационной комиссии и ликвидатора </t>
  </si>
  <si>
    <t xml:space="preserve">Документ, удостоверяющий личность Ликвидатора </t>
  </si>
  <si>
    <t xml:space="preserve"> Наименование документа</t>
  </si>
  <si>
    <t xml:space="preserve">Продление полномочий Единоличного исполнительного органа </t>
  </si>
  <si>
    <t xml:space="preserve">Продление полномочий должностных лиц </t>
  </si>
  <si>
    <t xml:space="preserve">Изменение устава </t>
  </si>
  <si>
    <t xml:space="preserve">Изменение уставного капитала </t>
  </si>
  <si>
    <t xml:space="preserve">Изменение печати </t>
  </si>
  <si>
    <t xml:space="preserve">Получение/ Изменение лицензии </t>
  </si>
  <si>
    <t xml:space="preserve">Реорганизация </t>
  </si>
  <si>
    <t>Перевод счета в другое ВСП ТБ</t>
  </si>
  <si>
    <t xml:space="preserve">Ликвидация </t>
  </si>
  <si>
    <t xml:space="preserve">Изменение пакета услуг/ переход на обслуживание согласно тарифам Банка </t>
  </si>
  <si>
    <t>21. Изменение телефона</t>
  </si>
  <si>
    <t xml:space="preserve">Документ о назначении Единоличного исполнительного органа (решение / протокол / распоряжение) </t>
  </si>
  <si>
    <t>При передаче полномочий к управляющей организации: Договор о передаче полномочий управляющей организации и документы управляющей организации</t>
  </si>
  <si>
    <t>Протокол/решение о смене учредителей/договор купли/ продажи доли уставного капитала/ актуальный список участников на текущую дату заверенный Единоличным исполнительным органом юридического лица (по тексту - ЕИО)</t>
  </si>
  <si>
    <t>Протокол/решение учредителя о продлении срока полномочий единоличного исполнительного органа</t>
  </si>
  <si>
    <t>Приказ о продлении полномочий/доверенность</t>
  </si>
  <si>
    <t xml:space="preserve">Устав/текст изменения в устав с новой должностью </t>
  </si>
  <si>
    <t xml:space="preserve">Протокол/решение об изменении наименования должности </t>
  </si>
  <si>
    <t>Лист записи Единого государственного реестра юридических лиц (форма № Р50007)</t>
  </si>
  <si>
    <t xml:space="preserve">Новая редакция устава в соответствии с новым наименованием/ОПФ заверенная регистрирующим органом </t>
  </si>
  <si>
    <t>Положение о филиале (если счет принадлежит филиалу, подразделению юридического лица ив наименовании филиала включено наименование юридического лица)</t>
  </si>
  <si>
    <t xml:space="preserve">Протокол/решение о смене наименования организации/ОПФ </t>
  </si>
  <si>
    <t>Заявление клиента на зачисление средств по старым реквизитам (не обязательно)</t>
  </si>
  <si>
    <t xml:space="preserve">Дополнительное соглашение о смене стороны по договору </t>
  </si>
  <si>
    <t>Протокол/решение о смене устава</t>
  </si>
  <si>
    <t>Протокол/решение о смене уставного капитала</t>
  </si>
  <si>
    <t>Устав/текст изменений в устав с указанием нового уставного капитала</t>
  </si>
  <si>
    <t xml:space="preserve">Решение/протокол на изменение адреса </t>
  </si>
  <si>
    <t>Устав в новой редакции/Изменение в Устав (в случае наличия адреса в Уставе)</t>
  </si>
  <si>
    <t>Устав/текст изменения в устав с новой печатью (при наличии оттиска печати в Уставе)</t>
  </si>
  <si>
    <t xml:space="preserve">Протокол/решение о реорганизации </t>
  </si>
  <si>
    <t xml:space="preserve">Устав новой организации </t>
  </si>
  <si>
    <t xml:space="preserve">Решение/определение Арбитражного суда о введении процедуры банкротства и назначении арбитражного управляющего </t>
  </si>
  <si>
    <t>Наименование документа</t>
  </si>
  <si>
    <t>Приказ о назначении/переводе  должностных лиц</t>
  </si>
  <si>
    <t>Документ, удостоверяющий личность ликвидатора</t>
  </si>
  <si>
    <t>Карточка с образцами подписей и оттиском печати (только при смене ФИО)</t>
  </si>
  <si>
    <t>СМЕЩ</t>
  </si>
  <si>
    <t>Матрица документов</t>
  </si>
  <si>
    <t>Изменение паспортных данных должностных лиц, указанных в КОПиОП</t>
  </si>
  <si>
    <t>Банкротство (кроме наблюдения)</t>
  </si>
  <si>
    <t>Банкротство (стадия наблюдения)</t>
  </si>
  <si>
    <t xml:space="preserve">Изменение паспортных данных ЕИО/ Индивидуального предпринимателя </t>
  </si>
  <si>
    <t xml:space="preserve">Изменение Единоличного исполнительного органа </t>
  </si>
  <si>
    <t xml:space="preserve">Изменение должностных лиц, указанных в КОПиОП </t>
  </si>
  <si>
    <t xml:space="preserve">Изменение учредителей </t>
  </si>
  <si>
    <t xml:space="preserve"> </t>
  </si>
  <si>
    <t>Изменение наименования должности единоличного исполнительного органа</t>
  </si>
  <si>
    <t>Изменение наименования организации / организационно - правовой формы (ОПФ)</t>
  </si>
  <si>
    <t>Изменение адреса / КПП для юридических лиц</t>
  </si>
  <si>
    <t>Изменение адреса / КПП для индивидуальных предпринимателей</t>
  </si>
  <si>
    <t xml:space="preserve">Изменение ОКВЭДа </t>
  </si>
  <si>
    <t>Изменение телефона</t>
  </si>
  <si>
    <t>Форма</t>
  </si>
  <si>
    <t>удостоверенная нотариально либо удостоверенная сотрудником Банка</t>
  </si>
  <si>
    <t>оригиналы или копии, заверенные нотариально либо Банком</t>
  </si>
  <si>
    <t>оригинал</t>
  </si>
  <si>
    <t xml:space="preserve">Документ, удостоверяющий личность с новой пропиской </t>
  </si>
  <si>
    <t>Выписка из единого государственного реестра юридических лиц (только при смене ФИО)</t>
  </si>
  <si>
    <t>(ИНН, наименование Клиента)</t>
  </si>
  <si>
    <t xml:space="preserve">Заявление о внесении изменений в юридическое дело </t>
  </si>
  <si>
    <t>формируется Банком</t>
  </si>
  <si>
    <t>Документ, удостоверяющий личность Единоличного исполнительного органа и должностных лиц, указанных в КОПиОП   и/или наделенных полномочиями на распоряжение денежными средствами, находящимися на счете, с использованием аналога собственноручной подписи</t>
  </si>
  <si>
    <t>по форме Банка</t>
  </si>
  <si>
    <t>Приложение к Информационным сведениям «Сведения о бенефициарном владельце в целях  Федерального закона №115-ФЗ</t>
  </si>
  <si>
    <t>Изменение сведений по бенефициарному владельцу/выгодоприобретателю в целях 115-ФЗ</t>
  </si>
  <si>
    <t>Выписка из Единого Государственного Реестра</t>
  </si>
  <si>
    <t>НЕОБХОДИМЫЕ ДОКУМЕНТЫ</t>
  </si>
  <si>
    <r>
      <t>Выберите тип изменений (возможно несколько вариантов) и откройте вкладку "</t>
    </r>
    <r>
      <rPr>
        <b/>
        <sz val="12"/>
        <color rgb="FF00B050"/>
        <rFont val="Calibri"/>
        <family val="2"/>
        <charset val="204"/>
        <scheme val="minor"/>
      </rPr>
      <t>необходимые документы</t>
    </r>
    <r>
      <rPr>
        <sz val="12"/>
        <color theme="1"/>
        <rFont val="Calibri"/>
        <family val="2"/>
        <charset val="204"/>
        <scheme val="minor"/>
      </rPr>
      <t xml:space="preserve">"  </t>
    </r>
  </si>
  <si>
    <t>Карточка с образцами подписей и оттиска печати</t>
  </si>
  <si>
    <t xml:space="preserve">Новая редакция устава, заверенная налоговым органом </t>
  </si>
  <si>
    <t>Лицензии на осуществление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</si>
</sst>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3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left" wrapText="1"/>
    </xf>
    <xf numFmtId="0" fontId="1" fillId="0" borderId="2" xfId="0" applyFont="1" applyBorder="1"/>
    <xf numFmtId="0" fontId="11" fillId="0" borderId="0" xfId="0" applyFont="1" applyAlignment="1">
      <alignment horizontal="left"/>
    </xf>
    <xf numFmtId="0" fontId="11" fillId="0" borderId="4" xfId="0" applyFont="1" applyBorder="1" applyAlignment="1">
      <alignment horizontal="left" vertical="top"/>
    </xf>
    <xf numFmtId="0" fontId="6" fillId="2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top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vertical="top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top"/>
      <protection hidden="1"/>
    </xf>
    <xf numFmtId="0" fontId="14" fillId="0" borderId="8" xfId="0" applyFont="1" applyBorder="1" applyAlignment="1" applyProtection="1">
      <alignment horizontal="center" vertical="center"/>
      <protection locked="0" hidden="1"/>
    </xf>
    <xf numFmtId="0" fontId="14" fillId="0" borderId="9" xfId="0" applyFont="1" applyBorder="1" applyAlignment="1" applyProtection="1">
      <alignment horizontal="center" vertical="center"/>
      <protection locked="0" hidden="1"/>
    </xf>
    <xf numFmtId="0" fontId="15" fillId="0" borderId="9" xfId="0" applyFont="1" applyFill="1" applyBorder="1" applyAlignment="1" applyProtection="1">
      <alignment vertical="center" wrapText="1"/>
      <protection hidden="1"/>
    </xf>
    <xf numFmtId="0" fontId="12" fillId="0" borderId="0" xfId="1" applyFont="1" applyBorder="1" applyAlignment="1" applyProtection="1">
      <alignment horizontal="left" vertical="center" wrapText="1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8" fillId="4" borderId="2" xfId="1" applyFont="1" applyFill="1" applyBorder="1" applyAlignment="1" applyProtection="1">
      <alignment horizontal="center" vertical="center" wrapText="1"/>
      <protection hidden="1"/>
    </xf>
    <xf numFmtId="0" fontId="17" fillId="0" borderId="0" xfId="1" applyFont="1" applyFill="1" applyBorder="1" applyAlignment="1" applyProtection="1">
      <alignment horizontal="left" vertical="center" wrapText="1"/>
      <protection hidden="1"/>
    </xf>
    <xf numFmtId="0" fontId="8" fillId="5" borderId="0" xfId="0" applyFont="1" applyFill="1" applyBorder="1" applyAlignment="1" applyProtection="1">
      <alignment vertical="center" wrapText="1"/>
      <protection hidden="1"/>
    </xf>
    <xf numFmtId="0" fontId="9" fillId="5" borderId="0" xfId="0" applyFont="1" applyFill="1" applyBorder="1" applyAlignment="1" applyProtection="1">
      <alignment vertical="center" wrapText="1"/>
      <protection hidden="1"/>
    </xf>
    <xf numFmtId="0" fontId="8" fillId="5" borderId="0" xfId="0" applyFont="1" applyFill="1" applyBorder="1" applyAlignment="1" applyProtection="1">
      <alignment horizontal="left" vertical="center" wrapText="1" indent="1"/>
      <protection hidden="1"/>
    </xf>
    <xf numFmtId="0" fontId="10" fillId="5" borderId="6" xfId="0" applyFont="1" applyFill="1" applyBorder="1" applyAlignment="1" applyProtection="1">
      <alignment vertical="center" wrapText="1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11" xfId="0" applyFont="1" applyFill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vertical="center" wrapText="1"/>
      <protection hidden="1"/>
    </xf>
    <xf numFmtId="0" fontId="20" fillId="0" borderId="10" xfId="0" applyFont="1" applyBorder="1" applyAlignment="1" applyProtection="1">
      <alignment vertical="center" wrapText="1"/>
      <protection hidden="1"/>
    </xf>
    <xf numFmtId="0" fontId="20" fillId="0" borderId="10" xfId="0" applyFont="1" applyBorder="1" applyAlignment="1" applyProtection="1">
      <alignment horizontal="left" vertical="center" wrapText="1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16" fillId="0" borderId="0" xfId="1" applyFont="1" applyFill="1" applyBorder="1" applyAlignment="1" applyProtection="1">
      <alignment horizontal="left" vertical="center" wrapText="1"/>
      <protection hidden="1"/>
    </xf>
    <xf numFmtId="0" fontId="13" fillId="4" borderId="2" xfId="1" applyFont="1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12" fillId="0" borderId="0" xfId="1" applyFont="1" applyBorder="1" applyAlignment="1" applyProtection="1">
      <alignment horizontal="left" vertical="center" wrapText="1"/>
      <protection hidden="1"/>
    </xf>
    <xf numFmtId="0" fontId="3" fillId="0" borderId="2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1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6" tint="0.39994506668294322"/>
      </font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9" tint="0.59996337778862885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E3" lockText="1" noThreeD="1"/>
</file>

<file path=xl/ctrlProps/ctrlProp10.xml><?xml version="1.0" encoding="utf-8"?>
<formControlPr xmlns="http://schemas.microsoft.com/office/spreadsheetml/2009/9/main" objectType="CheckBox" fmlaLink="E12" lockText="1" noThreeD="1"/>
</file>

<file path=xl/ctrlProps/ctrlProp11.xml><?xml version="1.0" encoding="utf-8"?>
<formControlPr xmlns="http://schemas.microsoft.com/office/spreadsheetml/2009/9/main" objectType="CheckBox" fmlaLink="E13" lockText="1" noThreeD="1"/>
</file>

<file path=xl/ctrlProps/ctrlProp12.xml><?xml version="1.0" encoding="utf-8"?>
<formControlPr xmlns="http://schemas.microsoft.com/office/spreadsheetml/2009/9/main" objectType="CheckBox" fmlaLink="E14" lockText="1" noThreeD="1"/>
</file>

<file path=xl/ctrlProps/ctrlProp13.xml><?xml version="1.0" encoding="utf-8"?>
<formControlPr xmlns="http://schemas.microsoft.com/office/spreadsheetml/2009/9/main" objectType="CheckBox" fmlaLink="E15" lockText="1" noThreeD="1"/>
</file>

<file path=xl/ctrlProps/ctrlProp14.xml><?xml version="1.0" encoding="utf-8"?>
<formControlPr xmlns="http://schemas.microsoft.com/office/spreadsheetml/2009/9/main" objectType="CheckBox" fmlaLink="E17" lockText="1" noThreeD="1"/>
</file>

<file path=xl/ctrlProps/ctrlProp15.xml><?xml version="1.0" encoding="utf-8"?>
<formControlPr xmlns="http://schemas.microsoft.com/office/spreadsheetml/2009/9/main" objectType="CheckBox" fmlaLink="E18" lockText="1" noThreeD="1"/>
</file>

<file path=xl/ctrlProps/ctrlProp16.xml><?xml version="1.0" encoding="utf-8"?>
<formControlPr xmlns="http://schemas.microsoft.com/office/spreadsheetml/2009/9/main" objectType="CheckBox" fmlaLink="E19" lockText="1" noThreeD="1"/>
</file>

<file path=xl/ctrlProps/ctrlProp17.xml><?xml version="1.0" encoding="utf-8"?>
<formControlPr xmlns="http://schemas.microsoft.com/office/spreadsheetml/2009/9/main" objectType="CheckBox" fmlaLink="E20" lockText="1" noThreeD="1"/>
</file>

<file path=xl/ctrlProps/ctrlProp18.xml><?xml version="1.0" encoding="utf-8"?>
<formControlPr xmlns="http://schemas.microsoft.com/office/spreadsheetml/2009/9/main" objectType="CheckBox" fmlaLink="E21" lockText="1" noThreeD="1"/>
</file>

<file path=xl/ctrlProps/ctrlProp19.xml><?xml version="1.0" encoding="utf-8"?>
<formControlPr xmlns="http://schemas.microsoft.com/office/spreadsheetml/2009/9/main" objectType="CheckBox" fmlaLink="E23" lockText="1" noThreeD="1"/>
</file>

<file path=xl/ctrlProps/ctrlProp2.xml><?xml version="1.0" encoding="utf-8"?>
<formControlPr xmlns="http://schemas.microsoft.com/office/spreadsheetml/2009/9/main" objectType="CheckBox" fmlaLink="E4" lockText="1" noThreeD="1"/>
</file>

<file path=xl/ctrlProps/ctrlProp20.xml><?xml version="1.0" encoding="utf-8"?>
<formControlPr xmlns="http://schemas.microsoft.com/office/spreadsheetml/2009/9/main" objectType="CheckBox" fmlaLink="E25" lockText="1" noThreeD="1"/>
</file>

<file path=xl/ctrlProps/ctrlProp21.xml><?xml version="1.0" encoding="utf-8"?>
<formControlPr xmlns="http://schemas.microsoft.com/office/spreadsheetml/2009/9/main" objectType="CheckBox" fmlaLink="E26" lockText="1" noThreeD="1"/>
</file>

<file path=xl/ctrlProps/ctrlProp22.xml><?xml version="1.0" encoding="utf-8"?>
<formControlPr xmlns="http://schemas.microsoft.com/office/spreadsheetml/2009/9/main" objectType="CheckBox" fmlaLink="E24" lockText="1" noThreeD="1"/>
</file>

<file path=xl/ctrlProps/ctrlProp23.xml><?xml version="1.0" encoding="utf-8"?>
<formControlPr xmlns="http://schemas.microsoft.com/office/spreadsheetml/2009/9/main" objectType="CheckBox" fmlaLink="E22" lockText="1" noThreeD="1"/>
</file>

<file path=xl/ctrlProps/ctrlProp24.xml><?xml version="1.0" encoding="utf-8"?>
<formControlPr xmlns="http://schemas.microsoft.com/office/spreadsheetml/2009/9/main" objectType="CheckBox" fmlaLink="E16" lockText="1" noThreeD="1"/>
</file>

<file path=xl/ctrlProps/ctrlProp3.xml><?xml version="1.0" encoding="utf-8"?>
<formControlPr xmlns="http://schemas.microsoft.com/office/spreadsheetml/2009/9/main" objectType="CheckBox" fmlaLink="E5" lockText="1" noThreeD="1"/>
</file>

<file path=xl/ctrlProps/ctrlProp4.xml><?xml version="1.0" encoding="utf-8"?>
<formControlPr xmlns="http://schemas.microsoft.com/office/spreadsheetml/2009/9/main" objectType="CheckBox" fmlaLink="E6" lockText="1" noThreeD="1"/>
</file>

<file path=xl/ctrlProps/ctrlProp5.xml><?xml version="1.0" encoding="utf-8"?>
<formControlPr xmlns="http://schemas.microsoft.com/office/spreadsheetml/2009/9/main" objectType="CheckBox" fmlaLink="E7" lockText="1" noThreeD="1"/>
</file>

<file path=xl/ctrlProps/ctrlProp6.xml><?xml version="1.0" encoding="utf-8"?>
<formControlPr xmlns="http://schemas.microsoft.com/office/spreadsheetml/2009/9/main" objectType="CheckBox" fmlaLink="E8" lockText="1" noThreeD="1"/>
</file>

<file path=xl/ctrlProps/ctrlProp7.xml><?xml version="1.0" encoding="utf-8"?>
<formControlPr xmlns="http://schemas.microsoft.com/office/spreadsheetml/2009/9/main" objectType="CheckBox" fmlaLink="E9" lockText="1" noThreeD="1"/>
</file>

<file path=xl/ctrlProps/ctrlProp8.xml><?xml version="1.0" encoding="utf-8"?>
<formControlPr xmlns="http://schemas.microsoft.com/office/spreadsheetml/2009/9/main" objectType="CheckBox" fmlaLink="E10" lockText="1" noThreeD="1"/>
</file>

<file path=xl/ctrlProps/ctrlProp9.xml><?xml version="1.0" encoding="utf-8"?>
<formControlPr xmlns="http://schemas.microsoft.com/office/spreadsheetml/2009/9/main" objectType="CheckBox" fmlaLink="E1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2</xdr:row>
          <xdr:rowOff>22860</xdr:rowOff>
        </xdr:from>
        <xdr:to>
          <xdr:col>4</xdr:col>
          <xdr:colOff>518160</xdr:colOff>
          <xdr:row>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3</xdr:row>
          <xdr:rowOff>22860</xdr:rowOff>
        </xdr:from>
        <xdr:to>
          <xdr:col>4</xdr:col>
          <xdr:colOff>518160</xdr:colOff>
          <xdr:row>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4</xdr:row>
          <xdr:rowOff>7620</xdr:rowOff>
        </xdr:from>
        <xdr:to>
          <xdr:col>4</xdr:col>
          <xdr:colOff>518160</xdr:colOff>
          <xdr:row>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5</xdr:row>
          <xdr:rowOff>7620</xdr:rowOff>
        </xdr:from>
        <xdr:to>
          <xdr:col>4</xdr:col>
          <xdr:colOff>518160</xdr:colOff>
          <xdr:row>6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6</xdr:row>
          <xdr:rowOff>7620</xdr:rowOff>
        </xdr:from>
        <xdr:to>
          <xdr:col>4</xdr:col>
          <xdr:colOff>518160</xdr:colOff>
          <xdr:row>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7</xdr:row>
          <xdr:rowOff>7620</xdr:rowOff>
        </xdr:from>
        <xdr:to>
          <xdr:col>4</xdr:col>
          <xdr:colOff>518160</xdr:colOff>
          <xdr:row>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8</xdr:row>
          <xdr:rowOff>7620</xdr:rowOff>
        </xdr:from>
        <xdr:to>
          <xdr:col>4</xdr:col>
          <xdr:colOff>518160</xdr:colOff>
          <xdr:row>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9</xdr:row>
          <xdr:rowOff>0</xdr:rowOff>
        </xdr:from>
        <xdr:to>
          <xdr:col>4</xdr:col>
          <xdr:colOff>518160</xdr:colOff>
          <xdr:row>10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10</xdr:row>
          <xdr:rowOff>99060</xdr:rowOff>
        </xdr:from>
        <xdr:to>
          <xdr:col>4</xdr:col>
          <xdr:colOff>518160</xdr:colOff>
          <xdr:row>11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11</xdr:row>
          <xdr:rowOff>76200</xdr:rowOff>
        </xdr:from>
        <xdr:to>
          <xdr:col>4</xdr:col>
          <xdr:colOff>518160</xdr:colOff>
          <xdr:row>12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12</xdr:row>
          <xdr:rowOff>0</xdr:rowOff>
        </xdr:from>
        <xdr:to>
          <xdr:col>4</xdr:col>
          <xdr:colOff>518160</xdr:colOff>
          <xdr:row>13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13</xdr:row>
          <xdr:rowOff>0</xdr:rowOff>
        </xdr:from>
        <xdr:to>
          <xdr:col>4</xdr:col>
          <xdr:colOff>518160</xdr:colOff>
          <xdr:row>14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14</xdr:row>
          <xdr:rowOff>0</xdr:rowOff>
        </xdr:from>
        <xdr:to>
          <xdr:col>4</xdr:col>
          <xdr:colOff>518160</xdr:colOff>
          <xdr:row>15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16</xdr:row>
          <xdr:rowOff>0</xdr:rowOff>
        </xdr:from>
        <xdr:to>
          <xdr:col>4</xdr:col>
          <xdr:colOff>518160</xdr:colOff>
          <xdr:row>17</xdr:row>
          <xdr:rowOff>7620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17</xdr:row>
          <xdr:rowOff>0</xdr:rowOff>
        </xdr:from>
        <xdr:to>
          <xdr:col>4</xdr:col>
          <xdr:colOff>518160</xdr:colOff>
          <xdr:row>18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18</xdr:row>
          <xdr:rowOff>0</xdr:rowOff>
        </xdr:from>
        <xdr:to>
          <xdr:col>4</xdr:col>
          <xdr:colOff>518160</xdr:colOff>
          <xdr:row>19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19</xdr:row>
          <xdr:rowOff>0</xdr:rowOff>
        </xdr:from>
        <xdr:to>
          <xdr:col>4</xdr:col>
          <xdr:colOff>518160</xdr:colOff>
          <xdr:row>20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20</xdr:row>
          <xdr:rowOff>0</xdr:rowOff>
        </xdr:from>
        <xdr:to>
          <xdr:col>4</xdr:col>
          <xdr:colOff>518160</xdr:colOff>
          <xdr:row>21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22</xdr:row>
          <xdr:rowOff>0</xdr:rowOff>
        </xdr:from>
        <xdr:to>
          <xdr:col>4</xdr:col>
          <xdr:colOff>518160</xdr:colOff>
          <xdr:row>23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24</xdr:row>
          <xdr:rowOff>0</xdr:rowOff>
        </xdr:from>
        <xdr:to>
          <xdr:col>4</xdr:col>
          <xdr:colOff>518160</xdr:colOff>
          <xdr:row>24</xdr:row>
          <xdr:rowOff>198120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25</xdr:row>
          <xdr:rowOff>0</xdr:rowOff>
        </xdr:from>
        <xdr:to>
          <xdr:col>4</xdr:col>
          <xdr:colOff>518160</xdr:colOff>
          <xdr:row>25</xdr:row>
          <xdr:rowOff>198120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23</xdr:row>
          <xdr:rowOff>0</xdr:rowOff>
        </xdr:from>
        <xdr:to>
          <xdr:col>4</xdr:col>
          <xdr:colOff>518160</xdr:colOff>
          <xdr:row>23</xdr:row>
          <xdr:rowOff>198120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21</xdr:row>
          <xdr:rowOff>0</xdr:rowOff>
        </xdr:from>
        <xdr:to>
          <xdr:col>4</xdr:col>
          <xdr:colOff>518160</xdr:colOff>
          <xdr:row>22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213360</xdr:colOff>
          <xdr:row>15</xdr:row>
          <xdr:rowOff>0</xdr:rowOff>
        </xdr:from>
        <xdr:to>
          <xdr:col>4</xdr:col>
          <xdr:colOff>518160</xdr:colOff>
          <xdr:row>16</xdr:row>
          <xdr:rowOff>22860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29"/>
  <sheetViews>
    <sheetView showGridLines="0" tabSelected="1" zoomScaleNormal="100" zoomScaleSheetLayoutView="115" workbookViewId="0">
      <pane ySplit="2" topLeftCell="A3" activePane="bottomLeft" state="frozen"/>
      <selection activeCell="B1" sqref="B1:M1"/>
      <selection pane="bottomLeft" activeCell="E5" sqref="E5"/>
    </sheetView>
  </sheetViews>
  <sheetFormatPr defaultColWidth="0" defaultRowHeight="14.4" zeroHeight="1" x14ac:dyDescent="0.3"/>
  <cols>
    <col min="1" max="1" width="2.6640625" style="16" customWidth="1"/>
    <col min="2" max="2" width="5.5546875" style="16" customWidth="1"/>
    <col min="3" max="3" width="92.21875" style="16" customWidth="1"/>
    <col min="4" max="4" width="1.5546875" style="16" customWidth="1"/>
    <col min="5" max="5" width="9.109375" style="17" customWidth="1"/>
    <col min="6" max="6" width="1.6640625" style="17" customWidth="1"/>
    <col min="7" max="7" width="9.109375" style="16" hidden="1" customWidth="1"/>
    <col min="8" max="8" width="2.6640625" style="16" customWidth="1"/>
    <col min="9" max="16384" width="9.109375" style="16" hidden="1"/>
  </cols>
  <sheetData>
    <row r="1" spans="2:8" ht="6" customHeight="1" thickBot="1" x14ac:dyDescent="0.35"/>
    <row r="2" spans="2:8" ht="16.8" customHeight="1" thickBot="1" x14ac:dyDescent="0.35">
      <c r="B2" s="42" t="s">
        <v>159</v>
      </c>
      <c r="C2" s="43"/>
      <c r="D2" s="43"/>
      <c r="E2" s="43"/>
      <c r="F2" s="44"/>
    </row>
    <row r="3" spans="2:8" s="20" customFormat="1" ht="16.2" customHeight="1" x14ac:dyDescent="0.3">
      <c r="B3" s="36">
        <v>1</v>
      </c>
      <c r="C3" s="39" t="s">
        <v>134</v>
      </c>
      <c r="D3" s="30"/>
      <c r="E3" s="22" t="b">
        <v>0</v>
      </c>
      <c r="F3" s="34"/>
      <c r="G3" s="20">
        <f>IF(E3=TRUE,1,0)</f>
        <v>0</v>
      </c>
      <c r="H3" s="21"/>
    </row>
    <row r="4" spans="2:8" s="20" customFormat="1" ht="16.2" customHeight="1" x14ac:dyDescent="0.3">
      <c r="B4" s="37">
        <v>2</v>
      </c>
      <c r="C4" s="40" t="s">
        <v>135</v>
      </c>
      <c r="D4" s="30"/>
      <c r="E4" s="22" t="b">
        <v>0</v>
      </c>
      <c r="F4" s="34"/>
      <c r="G4" s="20">
        <f t="shared" ref="G4:G26" si="0">IF(E4=TRUE,1,0)</f>
        <v>0</v>
      </c>
      <c r="H4" s="21"/>
    </row>
    <row r="5" spans="2:8" s="20" customFormat="1" ht="16.2" customHeight="1" x14ac:dyDescent="0.3">
      <c r="B5" s="37">
        <v>3</v>
      </c>
      <c r="C5" s="40" t="s">
        <v>136</v>
      </c>
      <c r="D5" s="30"/>
      <c r="E5" s="22" t="b">
        <v>0</v>
      </c>
      <c r="F5" s="34"/>
      <c r="G5" s="20">
        <f t="shared" si="0"/>
        <v>0</v>
      </c>
      <c r="H5" s="21"/>
    </row>
    <row r="6" spans="2:8" s="20" customFormat="1" ht="16.2" customHeight="1" x14ac:dyDescent="0.3">
      <c r="B6" s="37">
        <v>4</v>
      </c>
      <c r="C6" s="40" t="s">
        <v>156</v>
      </c>
      <c r="D6" s="30"/>
      <c r="E6" s="22" t="b">
        <v>0</v>
      </c>
      <c r="F6" s="34"/>
      <c r="G6" s="20">
        <f t="shared" si="0"/>
        <v>0</v>
      </c>
      <c r="H6" s="21"/>
    </row>
    <row r="7" spans="2:8" s="20" customFormat="1" ht="16.2" customHeight="1" x14ac:dyDescent="0.3">
      <c r="B7" s="37">
        <v>5</v>
      </c>
      <c r="C7" s="40" t="s">
        <v>91</v>
      </c>
      <c r="D7" s="30"/>
      <c r="E7" s="22" t="b">
        <v>0</v>
      </c>
      <c r="F7" s="34"/>
      <c r="G7" s="20">
        <f t="shared" si="0"/>
        <v>0</v>
      </c>
      <c r="H7" s="21"/>
    </row>
    <row r="8" spans="2:8" s="20" customFormat="1" ht="16.2" customHeight="1" x14ac:dyDescent="0.3">
      <c r="B8" s="37">
        <v>6</v>
      </c>
      <c r="C8" s="40" t="s">
        <v>92</v>
      </c>
      <c r="D8" s="30"/>
      <c r="E8" s="22" t="b">
        <v>0</v>
      </c>
      <c r="F8" s="34"/>
      <c r="G8" s="20">
        <f t="shared" si="0"/>
        <v>0</v>
      </c>
      <c r="H8" s="21"/>
    </row>
    <row r="9" spans="2:8" s="20" customFormat="1" ht="16.2" customHeight="1" x14ac:dyDescent="0.3">
      <c r="B9" s="37">
        <v>7</v>
      </c>
      <c r="C9" s="40" t="s">
        <v>130</v>
      </c>
      <c r="D9" s="30"/>
      <c r="E9" s="22" t="b">
        <v>0</v>
      </c>
      <c r="F9" s="34"/>
      <c r="G9" s="20">
        <f t="shared" si="0"/>
        <v>0</v>
      </c>
      <c r="H9" s="21"/>
    </row>
    <row r="10" spans="2:8" s="20" customFormat="1" ht="16.2" customHeight="1" x14ac:dyDescent="0.3">
      <c r="B10" s="37">
        <v>8</v>
      </c>
      <c r="C10" s="40" t="s">
        <v>133</v>
      </c>
      <c r="D10" s="31"/>
      <c r="E10" s="22" t="b">
        <v>0</v>
      </c>
      <c r="F10" s="34"/>
      <c r="G10" s="20">
        <f t="shared" si="0"/>
        <v>0</v>
      </c>
      <c r="H10" s="21"/>
    </row>
    <row r="11" spans="2:8" s="20" customFormat="1" ht="16.2" customHeight="1" x14ac:dyDescent="0.3">
      <c r="B11" s="37">
        <v>9</v>
      </c>
      <c r="C11" s="40" t="s">
        <v>138</v>
      </c>
      <c r="D11" s="30"/>
      <c r="E11" s="22" t="b">
        <v>0</v>
      </c>
      <c r="F11" s="34"/>
      <c r="G11" s="20">
        <f t="shared" si="0"/>
        <v>0</v>
      </c>
      <c r="H11" s="21"/>
    </row>
    <row r="12" spans="2:8" s="20" customFormat="1" ht="16.2" customHeight="1" x14ac:dyDescent="0.3">
      <c r="B12" s="37">
        <v>10</v>
      </c>
      <c r="C12" s="40" t="s">
        <v>139</v>
      </c>
      <c r="D12" s="30"/>
      <c r="E12" s="22" t="b">
        <v>0</v>
      </c>
      <c r="F12" s="34"/>
      <c r="G12" s="20">
        <f t="shared" si="0"/>
        <v>0</v>
      </c>
      <c r="H12" s="21"/>
    </row>
    <row r="13" spans="2:8" s="20" customFormat="1" ht="16.2" customHeight="1" x14ac:dyDescent="0.3">
      <c r="B13" s="37">
        <v>11</v>
      </c>
      <c r="C13" s="40" t="s">
        <v>93</v>
      </c>
      <c r="D13" s="30"/>
      <c r="E13" s="22" t="b">
        <v>0</v>
      </c>
      <c r="F13" s="34"/>
      <c r="G13" s="20">
        <f t="shared" si="0"/>
        <v>0</v>
      </c>
      <c r="H13" s="21"/>
    </row>
    <row r="14" spans="2:8" s="20" customFormat="1" ht="16.2" customHeight="1" x14ac:dyDescent="0.3">
      <c r="B14" s="37">
        <v>12</v>
      </c>
      <c r="C14" s="40" t="s">
        <v>94</v>
      </c>
      <c r="D14" s="30"/>
      <c r="E14" s="22" t="b">
        <v>0</v>
      </c>
      <c r="F14" s="34"/>
      <c r="G14" s="20">
        <f t="shared" si="0"/>
        <v>0</v>
      </c>
      <c r="H14" s="21"/>
    </row>
    <row r="15" spans="2:8" s="20" customFormat="1" ht="16.2" customHeight="1" x14ac:dyDescent="0.3">
      <c r="B15" s="37">
        <v>13</v>
      </c>
      <c r="C15" s="40" t="s">
        <v>140</v>
      </c>
      <c r="D15" s="30"/>
      <c r="E15" s="22" t="b">
        <v>0</v>
      </c>
      <c r="F15" s="34"/>
      <c r="G15" s="20">
        <f t="shared" si="0"/>
        <v>0</v>
      </c>
      <c r="H15" s="21"/>
    </row>
    <row r="16" spans="2:8" s="20" customFormat="1" ht="16.2" customHeight="1" x14ac:dyDescent="0.3">
      <c r="B16" s="37">
        <v>14</v>
      </c>
      <c r="C16" s="40" t="s">
        <v>141</v>
      </c>
      <c r="D16" s="30"/>
      <c r="E16" s="22" t="b">
        <v>0</v>
      </c>
      <c r="F16" s="34"/>
      <c r="G16" s="20">
        <f>IF(E16=TRUE,1,0)</f>
        <v>0</v>
      </c>
      <c r="H16" s="21"/>
    </row>
    <row r="17" spans="2:8" s="20" customFormat="1" ht="16.2" customHeight="1" x14ac:dyDescent="0.3">
      <c r="B17" s="37">
        <v>15</v>
      </c>
      <c r="C17" s="40" t="s">
        <v>95</v>
      </c>
      <c r="D17" s="30"/>
      <c r="E17" s="22" t="b">
        <v>0</v>
      </c>
      <c r="F17" s="34"/>
      <c r="G17" s="20">
        <f t="shared" si="0"/>
        <v>0</v>
      </c>
      <c r="H17" s="21"/>
    </row>
    <row r="18" spans="2:8" s="20" customFormat="1" ht="16.2" customHeight="1" x14ac:dyDescent="0.3">
      <c r="B18" s="37">
        <v>16</v>
      </c>
      <c r="C18" s="40" t="s">
        <v>142</v>
      </c>
      <c r="D18" s="30"/>
      <c r="E18" s="22" t="b">
        <v>0</v>
      </c>
      <c r="F18" s="34"/>
      <c r="G18" s="20">
        <f t="shared" si="0"/>
        <v>0</v>
      </c>
      <c r="H18" s="21"/>
    </row>
    <row r="19" spans="2:8" s="20" customFormat="1" ht="16.2" customHeight="1" x14ac:dyDescent="0.3">
      <c r="B19" s="37">
        <v>17</v>
      </c>
      <c r="C19" s="40" t="s">
        <v>96</v>
      </c>
      <c r="D19" s="30"/>
      <c r="E19" s="22" t="b">
        <v>0</v>
      </c>
      <c r="F19" s="34"/>
      <c r="G19" s="20">
        <f t="shared" si="0"/>
        <v>0</v>
      </c>
      <c r="H19" s="21"/>
    </row>
    <row r="20" spans="2:8" s="20" customFormat="1" ht="16.2" customHeight="1" x14ac:dyDescent="0.3">
      <c r="B20" s="37">
        <v>18</v>
      </c>
      <c r="C20" s="40" t="s">
        <v>97</v>
      </c>
      <c r="D20" s="30"/>
      <c r="E20" s="22" t="b">
        <v>0</v>
      </c>
      <c r="F20" s="34"/>
      <c r="G20" s="20">
        <f t="shared" si="0"/>
        <v>0</v>
      </c>
      <c r="H20" s="21"/>
    </row>
    <row r="21" spans="2:8" s="20" customFormat="1" ht="16.2" customHeight="1" x14ac:dyDescent="0.3">
      <c r="B21" s="37">
        <v>19</v>
      </c>
      <c r="C21" s="40" t="s">
        <v>100</v>
      </c>
      <c r="D21" s="30"/>
      <c r="E21" s="22" t="b">
        <v>0</v>
      </c>
      <c r="F21" s="34"/>
      <c r="G21" s="20">
        <f t="shared" si="0"/>
        <v>0</v>
      </c>
      <c r="H21" s="21"/>
    </row>
    <row r="22" spans="2:8" s="20" customFormat="1" ht="16.2" customHeight="1" x14ac:dyDescent="0.3">
      <c r="B22" s="37">
        <v>20</v>
      </c>
      <c r="C22" s="40" t="s">
        <v>98</v>
      </c>
      <c r="D22" s="30"/>
      <c r="E22" s="22" t="b">
        <v>0</v>
      </c>
      <c r="F22" s="34"/>
      <c r="G22" s="20">
        <f t="shared" si="0"/>
        <v>0</v>
      </c>
      <c r="H22" s="21"/>
    </row>
    <row r="23" spans="2:8" s="20" customFormat="1" ht="16.2" customHeight="1" x14ac:dyDescent="0.3">
      <c r="B23" s="37">
        <v>21</v>
      </c>
      <c r="C23" s="40" t="s">
        <v>131</v>
      </c>
      <c r="D23" s="30"/>
      <c r="E23" s="22" t="b">
        <v>0</v>
      </c>
      <c r="F23" s="34"/>
      <c r="G23" s="20">
        <f t="shared" si="0"/>
        <v>0</v>
      </c>
      <c r="H23" s="21"/>
    </row>
    <row r="24" spans="2:8" s="20" customFormat="1" ht="16.2" customHeight="1" x14ac:dyDescent="0.3">
      <c r="B24" s="37">
        <v>22</v>
      </c>
      <c r="C24" s="40" t="s">
        <v>132</v>
      </c>
      <c r="D24" s="30"/>
      <c r="E24" s="22" t="b">
        <v>0</v>
      </c>
      <c r="F24" s="34"/>
      <c r="G24" s="20">
        <f t="shared" si="0"/>
        <v>0</v>
      </c>
      <c r="H24" s="21"/>
    </row>
    <row r="25" spans="2:8" s="20" customFormat="1" ht="16.2" customHeight="1" x14ac:dyDescent="0.3">
      <c r="B25" s="37">
        <v>23</v>
      </c>
      <c r="C25" s="41" t="s">
        <v>99</v>
      </c>
      <c r="D25" s="32"/>
      <c r="E25" s="22" t="b">
        <v>0</v>
      </c>
      <c r="F25" s="34"/>
      <c r="G25" s="20">
        <f t="shared" si="0"/>
        <v>0</v>
      </c>
      <c r="H25" s="21"/>
    </row>
    <row r="26" spans="2:8" s="20" customFormat="1" ht="16.2" customHeight="1" thickBot="1" x14ac:dyDescent="0.35">
      <c r="B26" s="38">
        <v>24</v>
      </c>
      <c r="C26" s="24" t="s">
        <v>143</v>
      </c>
      <c r="D26" s="33"/>
      <c r="E26" s="23" t="b">
        <v>0</v>
      </c>
      <c r="F26" s="35"/>
      <c r="G26" s="20">
        <f t="shared" si="0"/>
        <v>0</v>
      </c>
      <c r="H26" s="21"/>
    </row>
    <row r="27" spans="2:8" x14ac:dyDescent="0.3">
      <c r="H27" s="19"/>
    </row>
    <row r="28" spans="2:8" ht="15" hidden="1" x14ac:dyDescent="0.25">
      <c r="H28" s="19"/>
    </row>
    <row r="29" spans="2:8" x14ac:dyDescent="0.3"/>
  </sheetData>
  <sheetProtection password="CE28" sheet="1" objects="1" scenarios="1" selectLockedCells="1"/>
  <customSheetViews>
    <customSheetView guid="{79A8311D-6911-4CB9-93B9-7AE76651900A}" scale="115" showPageBreaks="1" showGridLines="0" hiddenColumns="1" view="pageBreakPreview">
      <pane ySplit="1" topLeftCell="A2" activePane="bottomLeft" state="frozen"/>
      <selection pane="bottomLeft" activeCell="D6" sqref="D6"/>
      <pageMargins left="0.7" right="0.7" top="0.75" bottom="0.75" header="0.3" footer="0.3"/>
      <pageSetup paperSize="9" scale="94" orientation="portrait" r:id="rId1"/>
    </customSheetView>
  </customSheetViews>
  <mergeCells count="1">
    <mergeCell ref="B2:F2"/>
  </mergeCells>
  <conditionalFormatting sqref="E23:E25 E3:E20">
    <cfRule type="expression" dxfId="12" priority="5">
      <formula>E3=FALSE</formula>
    </cfRule>
    <cfRule type="expression" dxfId="11" priority="6">
      <formula>E3=TRUE</formula>
    </cfRule>
  </conditionalFormatting>
  <conditionalFormatting sqref="E22">
    <cfRule type="expression" dxfId="10" priority="3">
      <formula>E22=FALSE</formula>
    </cfRule>
    <cfRule type="expression" dxfId="9" priority="4">
      <formula>E22=TRUE</formula>
    </cfRule>
  </conditionalFormatting>
  <conditionalFormatting sqref="E21">
    <cfRule type="expression" dxfId="8" priority="1">
      <formula>E21=FALSE</formula>
    </cfRule>
    <cfRule type="expression" dxfId="7" priority="2">
      <formula>E21=TRUE</formula>
    </cfRule>
  </conditionalFormatting>
  <dataValidations disablePrompts="1" count="1">
    <dataValidation type="list" allowBlank="1" showInputMessage="1" showErrorMessage="1" sqref="F3:F25">
      <formula1>#REF!</formula1>
    </dataValidation>
  </dataValidations>
  <pageMargins left="0.7" right="0.7" top="0.75" bottom="0.75" header="0.3" footer="0.3"/>
  <pageSetup paperSize="9" scale="94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2</xdr:row>
                    <xdr:rowOff>22860</xdr:rowOff>
                  </from>
                  <to>
                    <xdr:col>4</xdr:col>
                    <xdr:colOff>518160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3</xdr:row>
                    <xdr:rowOff>22860</xdr:rowOff>
                  </from>
                  <to>
                    <xdr:col>4</xdr:col>
                    <xdr:colOff>518160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4</xdr:row>
                    <xdr:rowOff>7620</xdr:rowOff>
                  </from>
                  <to>
                    <xdr:col>4</xdr:col>
                    <xdr:colOff>518160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5</xdr:row>
                    <xdr:rowOff>7620</xdr:rowOff>
                  </from>
                  <to>
                    <xdr:col>4</xdr:col>
                    <xdr:colOff>518160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6</xdr:row>
                    <xdr:rowOff>7620</xdr:rowOff>
                  </from>
                  <to>
                    <xdr:col>4</xdr:col>
                    <xdr:colOff>518160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7</xdr:row>
                    <xdr:rowOff>7620</xdr:rowOff>
                  </from>
                  <to>
                    <xdr:col>4</xdr:col>
                    <xdr:colOff>518160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8</xdr:row>
                    <xdr:rowOff>7620</xdr:rowOff>
                  </from>
                  <to>
                    <xdr:col>4</xdr:col>
                    <xdr:colOff>518160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9</xdr:row>
                    <xdr:rowOff>0</xdr:rowOff>
                  </from>
                  <to>
                    <xdr:col>4</xdr:col>
                    <xdr:colOff>518160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10</xdr:row>
                    <xdr:rowOff>99060</xdr:rowOff>
                  </from>
                  <to>
                    <xdr:col>4</xdr:col>
                    <xdr:colOff>518160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11</xdr:row>
                    <xdr:rowOff>76200</xdr:rowOff>
                  </from>
                  <to>
                    <xdr:col>4</xdr:col>
                    <xdr:colOff>518160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12</xdr:row>
                    <xdr:rowOff>0</xdr:rowOff>
                  </from>
                  <to>
                    <xdr:col>4</xdr:col>
                    <xdr:colOff>518160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13</xdr:row>
                    <xdr:rowOff>0</xdr:rowOff>
                  </from>
                  <to>
                    <xdr:col>4</xdr:col>
                    <xdr:colOff>518160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14</xdr:row>
                    <xdr:rowOff>0</xdr:rowOff>
                  </from>
                  <to>
                    <xdr:col>4</xdr:col>
                    <xdr:colOff>518160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16</xdr:row>
                    <xdr:rowOff>0</xdr:rowOff>
                  </from>
                  <to>
                    <xdr:col>4</xdr:col>
                    <xdr:colOff>518160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17</xdr:row>
                    <xdr:rowOff>0</xdr:rowOff>
                  </from>
                  <to>
                    <xdr:col>4</xdr:col>
                    <xdr:colOff>518160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18</xdr:row>
                    <xdr:rowOff>0</xdr:rowOff>
                  </from>
                  <to>
                    <xdr:col>4</xdr:col>
                    <xdr:colOff>518160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19</xdr:row>
                    <xdr:rowOff>0</xdr:rowOff>
                  </from>
                  <to>
                    <xdr:col>4</xdr:col>
                    <xdr:colOff>518160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20</xdr:row>
                    <xdr:rowOff>0</xdr:rowOff>
                  </from>
                  <to>
                    <xdr:col>4</xdr:col>
                    <xdr:colOff>518160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22</xdr:row>
                    <xdr:rowOff>0</xdr:rowOff>
                  </from>
                  <to>
                    <xdr:col>4</xdr:col>
                    <xdr:colOff>518160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24</xdr:row>
                    <xdr:rowOff>0</xdr:rowOff>
                  </from>
                  <to>
                    <xdr:col>4</xdr:col>
                    <xdr:colOff>518160</xdr:colOff>
                    <xdr:row>24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25</xdr:row>
                    <xdr:rowOff>0</xdr:rowOff>
                  </from>
                  <to>
                    <xdr:col>4</xdr:col>
                    <xdr:colOff>518160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23</xdr:row>
                    <xdr:rowOff>0</xdr:rowOff>
                  </from>
                  <to>
                    <xdr:col>4</xdr:col>
                    <xdr:colOff>518160</xdr:colOff>
                    <xdr:row>23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21</xdr:row>
                    <xdr:rowOff>0</xdr:rowOff>
                  </from>
                  <to>
                    <xdr:col>4</xdr:col>
                    <xdr:colOff>518160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 sizeWithCells="1">
                  <from>
                    <xdr:col>4</xdr:col>
                    <xdr:colOff>213360</xdr:colOff>
                    <xdr:row>15</xdr:row>
                    <xdr:rowOff>0</xdr:rowOff>
                  </from>
                  <to>
                    <xdr:col>4</xdr:col>
                    <xdr:colOff>518160</xdr:colOff>
                    <xdr:row>16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P93"/>
  <sheetViews>
    <sheetView showGridLines="0" zoomScaleNormal="100" zoomScaleSheetLayoutView="100" workbookViewId="0">
      <pane ySplit="3" topLeftCell="A4" activePane="bottomLeft" state="frozen"/>
      <selection activeCell="B1" sqref="B1:M1"/>
      <selection pane="bottomLeft" activeCell="B5" sqref="B5:L5"/>
    </sheetView>
  </sheetViews>
  <sheetFormatPr defaultColWidth="0" defaultRowHeight="14.4" zeroHeight="1" x14ac:dyDescent="0.3"/>
  <cols>
    <col min="1" max="1" width="2.6640625" style="16" customWidth="1"/>
    <col min="2" max="5" width="10.33203125" style="16" customWidth="1"/>
    <col min="6" max="8" width="2.6640625" style="16" customWidth="1"/>
    <col min="9" max="11" width="10.109375" style="16" customWidth="1"/>
    <col min="12" max="12" width="9.109375" style="16" customWidth="1"/>
    <col min="13" max="13" width="29.5546875" style="16" customWidth="1"/>
    <col min="14" max="14" width="2.6640625" style="18" customWidth="1"/>
    <col min="15" max="16" width="9.109375" style="17" hidden="1" customWidth="1"/>
    <col min="17" max="16384" width="9.109375" style="16" hidden="1"/>
  </cols>
  <sheetData>
    <row r="1" spans="2:16" x14ac:dyDescent="0.3">
      <c r="B1" s="45" t="s">
        <v>158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6"/>
    </row>
    <row r="2" spans="2:16" ht="30" hidden="1" customHeight="1" x14ac:dyDescent="0.25">
      <c r="B2" s="49" t="s">
        <v>150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7"/>
      <c r="P2" s="26" t="s">
        <v>129</v>
      </c>
    </row>
    <row r="3" spans="2:16" ht="31.5" customHeight="1" x14ac:dyDescent="0.3">
      <c r="B3" s="48" t="s">
        <v>90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28" t="s">
        <v>144</v>
      </c>
      <c r="N3" s="16"/>
      <c r="P3" s="16"/>
    </row>
    <row r="4" spans="2:16" ht="41.25" customHeight="1" x14ac:dyDescent="0.25">
      <c r="B4" s="47" t="str">
        <f ca="1">IFERROR(INDIRECT(ADDRESS(P4,2,1,1,$P$2)),"")</f>
        <v/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29" t="str">
        <f ca="1">IFERROR(INDIRECT(ADDRESS(P4,3,1,1,$P$2)),"")</f>
        <v/>
      </c>
      <c r="O4" s="17">
        <v>1</v>
      </c>
      <c r="P4" s="17" t="str">
        <f ca="1">'Матрица документов'!AC6</f>
        <v>НЕТ</v>
      </c>
    </row>
    <row r="5" spans="2:16" ht="41.25" customHeight="1" x14ac:dyDescent="0.25">
      <c r="B5" s="47" t="str">
        <f ca="1">IFERROR(INDIRECT(ADDRESS(P5,2,1,1,$P$2)),"")</f>
        <v/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29" t="str">
        <f t="shared" ref="M5:M25" ca="1" si="0">IFERROR(INDIRECT(ADDRESS(P5,3,1,1,$P$2)),"")</f>
        <v/>
      </c>
      <c r="O5" s="17">
        <v>2</v>
      </c>
      <c r="P5" s="17" t="str">
        <f ca="1">'Матрица документов'!AC7</f>
        <v>НЕТ</v>
      </c>
    </row>
    <row r="6" spans="2:16" ht="41.25" customHeight="1" x14ac:dyDescent="0.25">
      <c r="B6" s="47" t="str">
        <f t="shared" ref="B6:B25" ca="1" si="1">IFERROR(INDIRECT(ADDRESS(P6,2,1,1,$P$2)),"")</f>
        <v/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29" t="str">
        <f t="shared" ca="1" si="0"/>
        <v/>
      </c>
      <c r="O6" s="17">
        <v>3</v>
      </c>
      <c r="P6" s="17" t="str">
        <f ca="1">'Матрица документов'!AC8</f>
        <v>НЕТ</v>
      </c>
    </row>
    <row r="7" spans="2:16" ht="41.25" customHeight="1" x14ac:dyDescent="0.25">
      <c r="B7" s="47" t="str">
        <f t="shared" ca="1" si="1"/>
        <v/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29" t="str">
        <f t="shared" ca="1" si="0"/>
        <v/>
      </c>
      <c r="O7" s="17">
        <v>4</v>
      </c>
      <c r="P7" s="17" t="str">
        <f ca="1">'Матрица документов'!AC9</f>
        <v>НЕТ</v>
      </c>
    </row>
    <row r="8" spans="2:16" ht="41.25" customHeight="1" x14ac:dyDescent="0.25">
      <c r="B8" s="47" t="str">
        <f t="shared" ca="1" si="1"/>
        <v/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29" t="str">
        <f t="shared" ca="1" si="0"/>
        <v/>
      </c>
      <c r="O8" s="17">
        <v>5</v>
      </c>
      <c r="P8" s="17" t="str">
        <f ca="1">'Матрица документов'!AC10</f>
        <v>НЕТ</v>
      </c>
    </row>
    <row r="9" spans="2:16" ht="41.25" customHeight="1" x14ac:dyDescent="0.25">
      <c r="B9" s="47" t="str">
        <f t="shared" ca="1" si="1"/>
        <v/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29" t="str">
        <f t="shared" ca="1" si="0"/>
        <v/>
      </c>
      <c r="O9" s="17">
        <v>6</v>
      </c>
      <c r="P9" s="17" t="str">
        <f ca="1">'Матрица документов'!AC11</f>
        <v>НЕТ</v>
      </c>
    </row>
    <row r="10" spans="2:16" ht="41.25" customHeight="1" x14ac:dyDescent="0.25">
      <c r="B10" s="47" t="str">
        <f t="shared" ref="B10:B14" ca="1" si="2">IFERROR(INDIRECT(ADDRESS(P10,2,1,1,$P$2)),"")</f>
        <v/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9" t="str">
        <f t="shared" ref="M10:M14" ca="1" si="3">IFERROR(INDIRECT(ADDRESS(P10,3,1,1,$P$2)),"")</f>
        <v/>
      </c>
      <c r="O10" s="17">
        <v>7</v>
      </c>
      <c r="P10" s="17" t="str">
        <f ca="1">'Матрица документов'!AC12</f>
        <v>НЕТ</v>
      </c>
    </row>
    <row r="11" spans="2:16" ht="41.25" customHeight="1" x14ac:dyDescent="0.25">
      <c r="B11" s="47" t="str">
        <f t="shared" ca="1" si="2"/>
        <v/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29" t="str">
        <f t="shared" ca="1" si="3"/>
        <v/>
      </c>
      <c r="O11" s="17">
        <v>8</v>
      </c>
      <c r="P11" s="17" t="str">
        <f ca="1">'Матрица документов'!AC13</f>
        <v>НЕТ</v>
      </c>
    </row>
    <row r="12" spans="2:16" ht="41.25" customHeight="1" x14ac:dyDescent="0.25">
      <c r="B12" s="47" t="str">
        <f t="shared" ca="1" si="2"/>
        <v/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29" t="str">
        <f t="shared" ca="1" si="3"/>
        <v/>
      </c>
      <c r="O12" s="17">
        <v>9</v>
      </c>
      <c r="P12" s="17" t="str">
        <f ca="1">'Матрица документов'!AC14</f>
        <v>НЕТ</v>
      </c>
    </row>
    <row r="13" spans="2:16" ht="41.25" customHeight="1" x14ac:dyDescent="0.3">
      <c r="B13" s="47" t="str">
        <f t="shared" ca="1" si="2"/>
        <v/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29" t="str">
        <f t="shared" ca="1" si="3"/>
        <v/>
      </c>
      <c r="O13" s="17">
        <v>10</v>
      </c>
      <c r="P13" s="17" t="str">
        <f ca="1">'Матрица документов'!AC15</f>
        <v>НЕТ</v>
      </c>
    </row>
    <row r="14" spans="2:16" ht="41.25" customHeight="1" x14ac:dyDescent="0.3">
      <c r="B14" s="47" t="str">
        <f t="shared" ca="1" si="2"/>
        <v/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29" t="str">
        <f t="shared" ca="1" si="3"/>
        <v/>
      </c>
      <c r="O14" s="17">
        <v>11</v>
      </c>
      <c r="P14" s="17" t="str">
        <f ca="1">'Матрица документов'!AC16</f>
        <v>НЕТ</v>
      </c>
    </row>
    <row r="15" spans="2:16" ht="41.25" customHeight="1" x14ac:dyDescent="0.3">
      <c r="B15" s="47" t="str">
        <f t="shared" ca="1" si="1"/>
        <v/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29" t="str">
        <f t="shared" ca="1" si="0"/>
        <v/>
      </c>
      <c r="O15" s="17">
        <v>12</v>
      </c>
      <c r="P15" s="17" t="str">
        <f ca="1">'Матрица документов'!AC17</f>
        <v>НЕТ</v>
      </c>
    </row>
    <row r="16" spans="2:16" ht="41.25" customHeight="1" x14ac:dyDescent="0.3">
      <c r="B16" s="47" t="str">
        <f t="shared" ca="1" si="1"/>
        <v/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29" t="str">
        <f t="shared" ca="1" si="0"/>
        <v/>
      </c>
      <c r="O16" s="17">
        <v>13</v>
      </c>
      <c r="P16" s="17" t="str">
        <f ca="1">'Матрица документов'!AC18</f>
        <v>НЕТ</v>
      </c>
    </row>
    <row r="17" spans="2:16" ht="41.25" customHeight="1" x14ac:dyDescent="0.3">
      <c r="B17" s="47" t="str">
        <f t="shared" ca="1" si="1"/>
        <v/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9" t="str">
        <f t="shared" ca="1" si="0"/>
        <v/>
      </c>
      <c r="O17" s="17">
        <v>14</v>
      </c>
      <c r="P17" s="17" t="str">
        <f ca="1">'Матрица документов'!AC19</f>
        <v>НЕТ</v>
      </c>
    </row>
    <row r="18" spans="2:16" ht="41.25" customHeight="1" x14ac:dyDescent="0.3">
      <c r="B18" s="47" t="str">
        <f t="shared" ca="1" si="1"/>
        <v/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29" t="str">
        <f t="shared" ca="1" si="0"/>
        <v/>
      </c>
      <c r="O18" s="17">
        <v>15</v>
      </c>
      <c r="P18" s="17" t="str">
        <f ca="1">'Матрица документов'!AC20</f>
        <v>НЕТ</v>
      </c>
    </row>
    <row r="19" spans="2:16" ht="41.25" customHeight="1" x14ac:dyDescent="0.3">
      <c r="B19" s="47" t="str">
        <f t="shared" ca="1" si="1"/>
        <v/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29" t="str">
        <f t="shared" ca="1" si="0"/>
        <v/>
      </c>
      <c r="O19" s="17">
        <v>16</v>
      </c>
      <c r="P19" s="17" t="str">
        <f ca="1">'Матрица документов'!AC21</f>
        <v>НЕТ</v>
      </c>
    </row>
    <row r="20" spans="2:16" ht="41.25" customHeight="1" x14ac:dyDescent="0.3">
      <c r="B20" s="47" t="str">
        <f t="shared" ca="1" si="1"/>
        <v/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29" t="str">
        <f t="shared" ca="1" si="0"/>
        <v/>
      </c>
      <c r="O20" s="17">
        <v>17</v>
      </c>
      <c r="P20" s="17" t="str">
        <f ca="1">'Матрица документов'!AC22</f>
        <v>НЕТ</v>
      </c>
    </row>
    <row r="21" spans="2:16" ht="41.25" customHeight="1" x14ac:dyDescent="0.3">
      <c r="B21" s="47" t="str">
        <f t="shared" ca="1" si="1"/>
        <v/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29" t="str">
        <f t="shared" ca="1" si="0"/>
        <v/>
      </c>
      <c r="O21" s="17">
        <v>18</v>
      </c>
      <c r="P21" s="17" t="str">
        <f ca="1">'Матрица документов'!AC23</f>
        <v>НЕТ</v>
      </c>
    </row>
    <row r="22" spans="2:16" ht="41.25" customHeight="1" x14ac:dyDescent="0.3">
      <c r="B22" s="47" t="str">
        <f t="shared" ca="1" si="1"/>
        <v/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29" t="str">
        <f t="shared" ca="1" si="0"/>
        <v/>
      </c>
      <c r="O22" s="17">
        <v>19</v>
      </c>
      <c r="P22" s="17" t="str">
        <f ca="1">'Матрица документов'!AC24</f>
        <v>НЕТ</v>
      </c>
    </row>
    <row r="23" spans="2:16" ht="41.25" customHeight="1" x14ac:dyDescent="0.3">
      <c r="B23" s="47" t="str">
        <f t="shared" ca="1" si="1"/>
        <v/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29" t="str">
        <f t="shared" ca="1" si="0"/>
        <v/>
      </c>
      <c r="O23" s="17">
        <v>20</v>
      </c>
      <c r="P23" s="17" t="str">
        <f ca="1">'Матрица документов'!AC25</f>
        <v>НЕТ</v>
      </c>
    </row>
    <row r="24" spans="2:16" ht="41.25" customHeight="1" x14ac:dyDescent="0.3">
      <c r="B24" s="47" t="str">
        <f t="shared" ca="1" si="1"/>
        <v/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29" t="str">
        <f t="shared" ca="1" si="0"/>
        <v/>
      </c>
      <c r="O24" s="17">
        <v>21</v>
      </c>
      <c r="P24" s="17" t="str">
        <f ca="1">'Матрица документов'!AC26</f>
        <v>НЕТ</v>
      </c>
    </row>
    <row r="25" spans="2:16" ht="41.25" customHeight="1" x14ac:dyDescent="0.3">
      <c r="B25" s="47" t="str">
        <f t="shared" ca="1" si="1"/>
        <v/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29" t="str">
        <f t="shared" ca="1" si="0"/>
        <v/>
      </c>
      <c r="O25" s="17">
        <v>22</v>
      </c>
      <c r="P25" s="17" t="str">
        <f ca="1">'Матрица документов'!AC27</f>
        <v>НЕТ</v>
      </c>
    </row>
    <row r="26" spans="2:16" ht="41.25" customHeight="1" x14ac:dyDescent="0.3">
      <c r="B26" s="47" t="str">
        <f ca="1">IFERROR(INDIRECT(ADDRESS(P26,2,1,1,$P$2)),"")</f>
        <v/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29" t="str">
        <f ca="1">IFERROR(INDIRECT(ADDRESS(P26,3,1,1,$P$2)),"")</f>
        <v/>
      </c>
      <c r="O26" s="17">
        <v>23</v>
      </c>
      <c r="P26" s="17" t="str">
        <f ca="1">'Матрица документов'!AC28</f>
        <v>НЕТ</v>
      </c>
    </row>
    <row r="27" spans="2:16" ht="41.25" customHeight="1" x14ac:dyDescent="0.3">
      <c r="B27" s="47" t="str">
        <f t="shared" ref="B27:B30" ca="1" si="4">IFERROR(INDIRECT(ADDRESS(P27,2,1,1,$P$2)),"")</f>
        <v/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29" t="str">
        <f t="shared" ref="M27:M30" ca="1" si="5">IFERROR(INDIRECT(ADDRESS(P27,3,1,1,$P$2)),"")</f>
        <v/>
      </c>
      <c r="O27" s="17">
        <v>24</v>
      </c>
      <c r="P27" s="17" t="str">
        <f ca="1">'Матрица документов'!AC29</f>
        <v>НЕТ</v>
      </c>
    </row>
    <row r="28" spans="2:16" ht="41.25" customHeight="1" x14ac:dyDescent="0.3">
      <c r="B28" s="47" t="str">
        <f t="shared" ca="1" si="4"/>
        <v/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29" t="str">
        <f t="shared" ca="1" si="5"/>
        <v/>
      </c>
      <c r="O28" s="17">
        <v>25</v>
      </c>
      <c r="P28" s="17" t="str">
        <f ca="1">'Матрица документов'!AC30</f>
        <v>НЕТ</v>
      </c>
    </row>
    <row r="29" spans="2:16" ht="41.25" customHeight="1" x14ac:dyDescent="0.3">
      <c r="B29" s="47" t="str">
        <f t="shared" ca="1" si="4"/>
        <v/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29" t="str">
        <f t="shared" ca="1" si="5"/>
        <v/>
      </c>
      <c r="O29" s="17">
        <v>26</v>
      </c>
      <c r="P29" s="17" t="str">
        <f ca="1">'Матрица документов'!AC31</f>
        <v>НЕТ</v>
      </c>
    </row>
    <row r="30" spans="2:16" ht="41.25" customHeight="1" x14ac:dyDescent="0.3">
      <c r="B30" s="47" t="str">
        <f t="shared" ca="1" si="4"/>
        <v/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29" t="str">
        <f t="shared" ca="1" si="5"/>
        <v/>
      </c>
      <c r="O30" s="17">
        <v>27</v>
      </c>
      <c r="P30" s="17" t="str">
        <f ca="1">'Матрица документов'!AC32</f>
        <v>НЕТ</v>
      </c>
    </row>
    <row r="31" spans="2:16" ht="41.25" customHeight="1" x14ac:dyDescent="0.3">
      <c r="B31" s="47" t="str">
        <f t="shared" ref="B31:B34" ca="1" si="6">IFERROR(INDIRECT(ADDRESS(P31,2,1,1,$P$2)),"")</f>
        <v/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29" t="str">
        <f t="shared" ref="M31:M34" ca="1" si="7">IFERROR(INDIRECT(ADDRESS(P31,3,1,1,$P$2)),"")</f>
        <v/>
      </c>
      <c r="O31" s="17">
        <v>28</v>
      </c>
      <c r="P31" s="17" t="str">
        <f ca="1">'Матрица документов'!AC33</f>
        <v>НЕТ</v>
      </c>
    </row>
    <row r="32" spans="2:16" ht="41.25" customHeight="1" x14ac:dyDescent="0.3">
      <c r="B32" s="47" t="str">
        <f t="shared" ca="1" si="6"/>
        <v/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29" t="str">
        <f t="shared" ca="1" si="7"/>
        <v/>
      </c>
      <c r="O32" s="17">
        <v>29</v>
      </c>
      <c r="P32" s="17" t="str">
        <f ca="1">'Матрица документов'!AC34</f>
        <v>НЕТ</v>
      </c>
    </row>
    <row r="33" spans="2:16" ht="41.25" customHeight="1" x14ac:dyDescent="0.3">
      <c r="B33" s="47" t="str">
        <f t="shared" ca="1" si="6"/>
        <v/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29" t="str">
        <f t="shared" ca="1" si="7"/>
        <v/>
      </c>
      <c r="O33" s="17">
        <v>30</v>
      </c>
      <c r="P33" s="17" t="str">
        <f ca="1">'Матрица документов'!AC35</f>
        <v>НЕТ</v>
      </c>
    </row>
    <row r="34" spans="2:16" ht="41.25" customHeight="1" x14ac:dyDescent="0.3">
      <c r="B34" s="47" t="str">
        <f t="shared" ca="1" si="6"/>
        <v/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29" t="str">
        <f t="shared" ca="1" si="7"/>
        <v/>
      </c>
      <c r="O34" s="17">
        <v>31</v>
      </c>
      <c r="P34" s="17" t="str">
        <f ca="1">'Матрица документов'!AC36</f>
        <v>НЕТ</v>
      </c>
    </row>
    <row r="35" spans="2:16" ht="41.25" customHeight="1" x14ac:dyDescent="0.3">
      <c r="B35" s="47" t="str">
        <f t="shared" ref="B35:B42" ca="1" si="8">IFERROR(INDIRECT(ADDRESS(P35,2,1,1,$P$2)),"")</f>
        <v/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29" t="str">
        <f t="shared" ref="M35:M42" ca="1" si="9">IFERROR(INDIRECT(ADDRESS(P35,3,1,1,$P$2)),"")</f>
        <v/>
      </c>
      <c r="O35" s="17">
        <v>32</v>
      </c>
      <c r="P35" s="17" t="str">
        <f ca="1">'Матрица документов'!AC37</f>
        <v>НЕТ</v>
      </c>
    </row>
    <row r="36" spans="2:16" ht="41.25" customHeight="1" x14ac:dyDescent="0.3">
      <c r="B36" s="47" t="str">
        <f t="shared" ca="1" si="8"/>
        <v/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29" t="str">
        <f t="shared" ca="1" si="9"/>
        <v/>
      </c>
      <c r="O36" s="17">
        <v>33</v>
      </c>
      <c r="P36" s="17" t="str">
        <f ca="1">'Матрица документов'!AC38</f>
        <v>НЕТ</v>
      </c>
    </row>
    <row r="37" spans="2:16" ht="41.25" customHeight="1" x14ac:dyDescent="0.3">
      <c r="B37" s="47" t="str">
        <f t="shared" ca="1" si="8"/>
        <v/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29" t="str">
        <f t="shared" ca="1" si="9"/>
        <v/>
      </c>
      <c r="O37" s="17">
        <v>34</v>
      </c>
      <c r="P37" s="17" t="str">
        <f ca="1">'Матрица документов'!AC39</f>
        <v>НЕТ</v>
      </c>
    </row>
    <row r="38" spans="2:16" ht="41.25" customHeight="1" x14ac:dyDescent="0.3">
      <c r="B38" s="47" t="str">
        <f t="shared" ca="1" si="8"/>
        <v/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29" t="str">
        <f t="shared" ca="1" si="9"/>
        <v/>
      </c>
      <c r="O38" s="17">
        <v>35</v>
      </c>
      <c r="P38" s="17" t="str">
        <f ca="1">'Матрица документов'!AC40</f>
        <v>НЕТ</v>
      </c>
    </row>
    <row r="39" spans="2:16" ht="41.25" customHeight="1" x14ac:dyDescent="0.3">
      <c r="B39" s="47" t="str">
        <f t="shared" ca="1" si="8"/>
        <v/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29" t="str">
        <f t="shared" ca="1" si="9"/>
        <v/>
      </c>
      <c r="O39" s="17">
        <v>36</v>
      </c>
      <c r="P39" s="17" t="str">
        <f ca="1">'Матрица документов'!AC41</f>
        <v>НЕТ</v>
      </c>
    </row>
    <row r="40" spans="2:16" ht="41.25" customHeight="1" x14ac:dyDescent="0.3">
      <c r="B40" s="47" t="str">
        <f t="shared" ca="1" si="8"/>
        <v/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29" t="str">
        <f t="shared" ca="1" si="9"/>
        <v/>
      </c>
      <c r="O40" s="17">
        <v>37</v>
      </c>
      <c r="P40" s="17" t="str">
        <f ca="1">'Матрица документов'!AC42</f>
        <v>НЕТ</v>
      </c>
    </row>
    <row r="41" spans="2:16" ht="41.25" customHeight="1" x14ac:dyDescent="0.3">
      <c r="B41" s="47" t="str">
        <f t="shared" ca="1" si="8"/>
        <v/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29" t="str">
        <f t="shared" ca="1" si="9"/>
        <v/>
      </c>
      <c r="O41" s="17">
        <v>38</v>
      </c>
      <c r="P41" s="17" t="str">
        <f ca="1">'Матрица документов'!AC43</f>
        <v>НЕТ</v>
      </c>
    </row>
    <row r="42" spans="2:16" ht="41.25" customHeight="1" x14ac:dyDescent="0.3">
      <c r="B42" s="47" t="str">
        <f t="shared" ca="1" si="8"/>
        <v/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29" t="str">
        <f t="shared" ca="1" si="9"/>
        <v/>
      </c>
      <c r="O42" s="17">
        <v>39</v>
      </c>
      <c r="P42" s="17" t="str">
        <f ca="1">'Матрица документов'!AC44</f>
        <v>НЕТ</v>
      </c>
    </row>
    <row r="43" spans="2:16" ht="41.25" customHeight="1" x14ac:dyDescent="0.3">
      <c r="B43" s="47" t="str">
        <f t="shared" ref="B43" ca="1" si="10">IFERROR(INDIRECT(ADDRESS(P43,2,1,1,$P$2)),"")</f>
        <v/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29" t="str">
        <f t="shared" ref="M43" ca="1" si="11">IFERROR(INDIRECT(ADDRESS(P43,3,1,1,$P$2)),"")</f>
        <v/>
      </c>
      <c r="O43" s="17">
        <v>40</v>
      </c>
      <c r="P43" s="17" t="str">
        <f ca="1">'Матрица документов'!AC45</f>
        <v>НЕТ</v>
      </c>
    </row>
    <row r="44" spans="2:16" x14ac:dyDescent="0.3">
      <c r="B44" s="47" t="str">
        <f t="shared" ref="B44:B45" ca="1" si="12">IFERROR(INDIRECT(ADDRESS(P44,2,1,1,$P$2)),"")</f>
        <v/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29" t="str">
        <f t="shared" ref="M44:M45" ca="1" si="13">IFERROR(INDIRECT(ADDRESS(P44,3,1,1,$P$2)),"")</f>
        <v/>
      </c>
      <c r="O44" s="17">
        <v>41</v>
      </c>
      <c r="P44" s="17" t="str">
        <f ca="1">'Матрица документов'!AC46</f>
        <v>НЕТ</v>
      </c>
    </row>
    <row r="45" spans="2:16" x14ac:dyDescent="0.3">
      <c r="B45" s="47" t="str">
        <f t="shared" ca="1" si="12"/>
        <v/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29" t="str">
        <f t="shared" ca="1" si="13"/>
        <v/>
      </c>
      <c r="O45" s="17">
        <v>42</v>
      </c>
      <c r="P45" s="17" t="str">
        <f ca="1">'Матрица документов'!AC47</f>
        <v>НЕТ</v>
      </c>
    </row>
    <row r="46" spans="2:16" x14ac:dyDescent="0.3">
      <c r="B46" s="47" t="str">
        <f t="shared" ref="B46" ca="1" si="14">IFERROR(INDIRECT(ADDRESS(P46,2,1,1,$P$2)),"")</f>
        <v/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29" t="str">
        <f t="shared" ref="M46" ca="1" si="15">IFERROR(INDIRECT(ADDRESS(P46,3,1,1,$P$2)),"")</f>
        <v/>
      </c>
      <c r="O46" s="17">
        <v>43</v>
      </c>
      <c r="P46" s="17" t="str">
        <f ca="1">'Матрица документов'!AC48</f>
        <v>НЕТ</v>
      </c>
    </row>
    <row r="47" spans="2:16" ht="20.100000000000001" customHeight="1" x14ac:dyDescent="0.3">
      <c r="B47" s="50" t="str">
        <f ca="1">IFERROR(INDIRECT(ADDRESS(P46,2,1,1,#REF!)),"")</f>
        <v/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25"/>
    </row>
    <row r="48" spans="2:16" x14ac:dyDescent="0.3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  <row r="63" ht="15" hidden="1" x14ac:dyDescent="0.25"/>
    <row r="6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</sheetData>
  <sheetProtection password="CE28" sheet="1" objects="1" scenarios="1" selectLockedCells="1"/>
  <customSheetViews>
    <customSheetView guid="{79A8311D-6911-4CB9-93B9-7AE76651900A}" showPageBreaks="1" showGridLines="0" printArea="1" hiddenColumns="1" view="pageBreakPreview">
      <pane ySplit="6" topLeftCell="A7" activePane="bottomLeft" state="frozen"/>
      <selection pane="bottomLeft" activeCell="E3" sqref="E3:N3"/>
      <pageMargins left="0.70866141732283472" right="0.70866141732283472" top="0.74803149606299213" bottom="0.74803149606299213" header="0.31496062992125984" footer="0.31496062992125984"/>
      <pageSetup paperSize="9" scale="69" orientation="portrait" r:id="rId1"/>
    </customSheetView>
  </customSheetViews>
  <mergeCells count="47">
    <mergeCell ref="B11:L11"/>
    <mergeCell ref="B12:L12"/>
    <mergeCell ref="B13:L13"/>
    <mergeCell ref="B14:L14"/>
    <mergeCell ref="B20:L20"/>
    <mergeCell ref="B17:L17"/>
    <mergeCell ref="B18:L18"/>
    <mergeCell ref="B19:L19"/>
    <mergeCell ref="B47:L47"/>
    <mergeCell ref="B31:L31"/>
    <mergeCell ref="B32:L32"/>
    <mergeCell ref="B33:L33"/>
    <mergeCell ref="B34:L34"/>
    <mergeCell ref="B46:L46"/>
    <mergeCell ref="B41:L41"/>
    <mergeCell ref="B42:L42"/>
    <mergeCell ref="B43:L43"/>
    <mergeCell ref="B36:L36"/>
    <mergeCell ref="B37:L37"/>
    <mergeCell ref="B38:L38"/>
    <mergeCell ref="B39:L39"/>
    <mergeCell ref="B40:L40"/>
    <mergeCell ref="B44:L44"/>
    <mergeCell ref="B45:L45"/>
    <mergeCell ref="B8:L8"/>
    <mergeCell ref="B15:L15"/>
    <mergeCell ref="B9:L9"/>
    <mergeCell ref="B26:L26"/>
    <mergeCell ref="B35:L35"/>
    <mergeCell ref="B27:L27"/>
    <mergeCell ref="B28:L28"/>
    <mergeCell ref="B29:L29"/>
    <mergeCell ref="B30:L30"/>
    <mergeCell ref="B25:L25"/>
    <mergeCell ref="B24:L24"/>
    <mergeCell ref="B23:L23"/>
    <mergeCell ref="B22:L22"/>
    <mergeCell ref="B21:L21"/>
    <mergeCell ref="B16:L16"/>
    <mergeCell ref="B10:L10"/>
    <mergeCell ref="B1:M1"/>
    <mergeCell ref="B4:L4"/>
    <mergeCell ref="B5:L5"/>
    <mergeCell ref="B6:L6"/>
    <mergeCell ref="B7:L7"/>
    <mergeCell ref="B3:L3"/>
    <mergeCell ref="B2:M2"/>
  </mergeCells>
  <conditionalFormatting sqref="B4:M4">
    <cfRule type="expression" dxfId="6" priority="3">
      <formula>$P4&lt;&gt;"НЕТ"</formula>
    </cfRule>
  </conditionalFormatting>
  <conditionalFormatting sqref="B5:M25">
    <cfRule type="expression" dxfId="5" priority="2">
      <formula>$P5&lt;&gt;"НЕТ"</formula>
    </cfRule>
  </conditionalFormatting>
  <conditionalFormatting sqref="B26:M46">
    <cfRule type="expression" dxfId="4" priority="1">
      <formula>$P26&lt;&gt;"НЕТ"</formula>
    </cfRule>
  </conditionalFormatting>
  <pageMargins left="0.31496062992125984" right="0.31496062992125984" top="0.35433070866141736" bottom="0.35433070866141736" header="0.31496062992125984" footer="0.31496062992125984"/>
  <pageSetup paperSize="9" scale="82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E48"/>
  <sheetViews>
    <sheetView showGridLines="0" zoomScale="85" zoomScaleNormal="85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B34" sqref="B34"/>
    </sheetView>
  </sheetViews>
  <sheetFormatPr defaultColWidth="9.109375" defaultRowHeight="13.8" x14ac:dyDescent="0.3"/>
  <cols>
    <col min="1" max="1" width="3" style="4" bestFit="1" customWidth="1"/>
    <col min="2" max="2" width="55.109375" style="4" customWidth="1"/>
    <col min="3" max="3" width="10.5546875" style="4" customWidth="1"/>
    <col min="4" max="27" width="6.33203125" style="4" customWidth="1"/>
    <col min="28" max="28" width="9.109375" style="14"/>
    <col min="29" max="16384" width="9.109375" style="12"/>
  </cols>
  <sheetData>
    <row r="1" spans="1:3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31" x14ac:dyDescent="0.3">
      <c r="D2" s="12">
        <f t="shared" ref="D2:AA2" si="0">SUM(D6:D47)</f>
        <v>7</v>
      </c>
      <c r="E2" s="12">
        <f t="shared" si="0"/>
        <v>5</v>
      </c>
      <c r="F2" s="12">
        <f t="shared" si="0"/>
        <v>4</v>
      </c>
      <c r="G2" s="12">
        <f t="shared" si="0"/>
        <v>1</v>
      </c>
      <c r="H2" s="12">
        <f t="shared" si="0"/>
        <v>2</v>
      </c>
      <c r="I2" s="12">
        <f t="shared" si="0"/>
        <v>2</v>
      </c>
      <c r="J2" s="12">
        <f t="shared" si="0"/>
        <v>4</v>
      </c>
      <c r="K2" s="12">
        <f t="shared" si="0"/>
        <v>4</v>
      </c>
      <c r="L2" s="12">
        <f t="shared" si="0"/>
        <v>4</v>
      </c>
      <c r="M2" s="12">
        <f t="shared" si="0"/>
        <v>10</v>
      </c>
      <c r="N2" s="12">
        <f t="shared" si="0"/>
        <v>4</v>
      </c>
      <c r="O2" s="12">
        <f t="shared" si="0"/>
        <v>4</v>
      </c>
      <c r="P2" s="12">
        <f t="shared" si="0"/>
        <v>6</v>
      </c>
      <c r="Q2" s="12">
        <f t="shared" si="0"/>
        <v>4</v>
      </c>
      <c r="R2" s="12">
        <f t="shared" si="0"/>
        <v>3</v>
      </c>
      <c r="S2" s="12">
        <f t="shared" si="0"/>
        <v>5</v>
      </c>
      <c r="T2" s="12">
        <f t="shared" si="0"/>
        <v>3</v>
      </c>
      <c r="U2" s="12">
        <f t="shared" si="0"/>
        <v>12</v>
      </c>
      <c r="V2" s="12">
        <f t="shared" si="0"/>
        <v>1</v>
      </c>
      <c r="W2" s="12">
        <f t="shared" si="0"/>
        <v>1</v>
      </c>
      <c r="X2" s="12">
        <f t="shared" si="0"/>
        <v>5</v>
      </c>
      <c r="Y2" s="12">
        <f t="shared" si="0"/>
        <v>3</v>
      </c>
      <c r="Z2" s="12">
        <f t="shared" si="0"/>
        <v>6</v>
      </c>
      <c r="AA2" s="12">
        <f t="shared" si="0"/>
        <v>1</v>
      </c>
    </row>
    <row r="3" spans="1:31" x14ac:dyDescent="0.3">
      <c r="A3" s="12"/>
      <c r="B3" s="12"/>
      <c r="C3" s="12"/>
      <c r="D3" s="12">
        <f>VLOOKUP(D5,'Воронка вопросов'!$C:$G,5,0)</f>
        <v>0</v>
      </c>
      <c r="E3" s="12">
        <f>VLOOKUP(E5,'Воронка вопросов'!$C:$G,5,0)</f>
        <v>0</v>
      </c>
      <c r="F3" s="12">
        <f>VLOOKUP(F5,'Воронка вопросов'!$C:$G,5,0)</f>
        <v>0</v>
      </c>
      <c r="G3" s="12">
        <f>VLOOKUP(G5,'Воронка вопросов'!$C:$G,5,0)</f>
        <v>0</v>
      </c>
      <c r="H3" s="12">
        <f>VLOOKUP(H5,'Воронка вопросов'!$C:$G,5,0)</f>
        <v>0</v>
      </c>
      <c r="I3" s="12">
        <f>VLOOKUP(I5,'Воронка вопросов'!$C:$G,5,0)</f>
        <v>0</v>
      </c>
      <c r="J3" s="12">
        <f>VLOOKUP(J5,'Воронка вопросов'!$C:$G,5,0)</f>
        <v>0</v>
      </c>
      <c r="K3" s="12">
        <f>VLOOKUP(K5,'Воронка вопросов'!$C:$G,5,0)</f>
        <v>0</v>
      </c>
      <c r="L3" s="12">
        <f>VLOOKUP(L5,'Воронка вопросов'!$C:$G,5,0)</f>
        <v>0</v>
      </c>
      <c r="M3" s="12">
        <f>VLOOKUP(M5,'Воронка вопросов'!$C:$G,5,0)</f>
        <v>0</v>
      </c>
      <c r="N3" s="12">
        <f>VLOOKUP(N5,'Воронка вопросов'!$C:$G,5,0)</f>
        <v>0</v>
      </c>
      <c r="O3" s="12">
        <f>VLOOKUP(O5,'Воронка вопросов'!$C:$G,5,0)</f>
        <v>0</v>
      </c>
      <c r="P3" s="12">
        <f>VLOOKUP(P5,'Воронка вопросов'!$C:$G,5,0)</f>
        <v>0</v>
      </c>
      <c r="Q3" s="12">
        <f>VLOOKUP(Q5,'Воронка вопросов'!$C:$G,5,0)</f>
        <v>0</v>
      </c>
      <c r="R3" s="12">
        <f>VLOOKUP(R5,'Воронка вопросов'!$C:$G,5,0)</f>
        <v>0</v>
      </c>
      <c r="S3" s="12">
        <f>VLOOKUP(S5,'Воронка вопросов'!$C:$G,5,0)</f>
        <v>0</v>
      </c>
      <c r="T3" s="12">
        <f>VLOOKUP(T5,'Воронка вопросов'!$C:$G,5,0)</f>
        <v>0</v>
      </c>
      <c r="U3" s="12">
        <f>VLOOKUP(U5,'Воронка вопросов'!$C:$G,5,0)</f>
        <v>0</v>
      </c>
      <c r="V3" s="12">
        <f>VLOOKUP(V5,'Воронка вопросов'!$C:$G,5,0)</f>
        <v>0</v>
      </c>
      <c r="W3" s="12">
        <f>VLOOKUP(W5,'Воронка вопросов'!$C:$G,5,0)</f>
        <v>0</v>
      </c>
      <c r="X3" s="12">
        <f>VLOOKUP(X5,'Воронка вопросов'!$C:$G,5,0)</f>
        <v>0</v>
      </c>
      <c r="Y3" s="12">
        <f>VLOOKUP(Y5,'Воронка вопросов'!$C:$G,5,0)</f>
        <v>0</v>
      </c>
      <c r="Z3" s="12">
        <f>VLOOKUP(Z5,'Воронка вопросов'!$C:$G,5,0)</f>
        <v>0</v>
      </c>
      <c r="AA3" s="12">
        <f>VLOOKUP(AA5,'Воронка вопросов'!$C:$G,5,0)</f>
        <v>0</v>
      </c>
      <c r="AC3" s="13" t="s">
        <v>128</v>
      </c>
    </row>
    <row r="4" spans="1:31" x14ac:dyDescent="0.3">
      <c r="B4" s="12">
        <v>1</v>
      </c>
      <c r="C4" s="12"/>
      <c r="D4" s="12">
        <f>B4+1</f>
        <v>2</v>
      </c>
      <c r="E4" s="12">
        <f>C4+1</f>
        <v>1</v>
      </c>
      <c r="F4" s="12">
        <f t="shared" ref="F4:AA4" si="1">D4+1</f>
        <v>3</v>
      </c>
      <c r="G4" s="12">
        <f t="shared" si="1"/>
        <v>2</v>
      </c>
      <c r="H4" s="12">
        <f>F4+1</f>
        <v>4</v>
      </c>
      <c r="I4" s="12">
        <f>G4+1</f>
        <v>3</v>
      </c>
      <c r="J4" s="12">
        <f t="shared" si="1"/>
        <v>5</v>
      </c>
      <c r="K4" s="12">
        <f t="shared" si="1"/>
        <v>4</v>
      </c>
      <c r="L4" s="12">
        <f t="shared" si="1"/>
        <v>6</v>
      </c>
      <c r="M4" s="12">
        <f t="shared" si="1"/>
        <v>5</v>
      </c>
      <c r="N4" s="12">
        <f t="shared" si="1"/>
        <v>7</v>
      </c>
      <c r="O4" s="12">
        <f t="shared" si="1"/>
        <v>6</v>
      </c>
      <c r="P4" s="12">
        <f t="shared" si="1"/>
        <v>8</v>
      </c>
      <c r="Q4" s="12">
        <f t="shared" si="1"/>
        <v>7</v>
      </c>
      <c r="R4" s="12">
        <f t="shared" si="1"/>
        <v>9</v>
      </c>
      <c r="S4" s="12">
        <f t="shared" si="1"/>
        <v>8</v>
      </c>
      <c r="T4" s="12">
        <f t="shared" si="1"/>
        <v>10</v>
      </c>
      <c r="U4" s="12">
        <f t="shared" si="1"/>
        <v>9</v>
      </c>
      <c r="V4" s="12">
        <f t="shared" si="1"/>
        <v>11</v>
      </c>
      <c r="W4" s="12">
        <f t="shared" si="1"/>
        <v>10</v>
      </c>
      <c r="X4" s="12">
        <f t="shared" si="1"/>
        <v>12</v>
      </c>
      <c r="Y4" s="12">
        <f t="shared" si="1"/>
        <v>11</v>
      </c>
      <c r="Z4" s="12">
        <f t="shared" si="1"/>
        <v>13</v>
      </c>
      <c r="AA4" s="12">
        <f t="shared" si="1"/>
        <v>12</v>
      </c>
      <c r="AC4" s="15">
        <f>COUNTIF(AB6:AB46,"&gt;0")</f>
        <v>0</v>
      </c>
    </row>
    <row r="5" spans="1:31" s="13" customFormat="1" x14ac:dyDescent="0.3">
      <c r="A5" s="5"/>
      <c r="B5" s="6" t="s">
        <v>124</v>
      </c>
      <c r="C5" s="6" t="s">
        <v>144</v>
      </c>
      <c r="D5" s="6" t="s">
        <v>134</v>
      </c>
      <c r="E5" s="6" t="s">
        <v>135</v>
      </c>
      <c r="F5" s="6" t="s">
        <v>136</v>
      </c>
      <c r="G5" s="6" t="s">
        <v>156</v>
      </c>
      <c r="H5" s="6" t="s">
        <v>91</v>
      </c>
      <c r="I5" s="6" t="s">
        <v>92</v>
      </c>
      <c r="J5" s="6" t="s">
        <v>130</v>
      </c>
      <c r="K5" s="6" t="s">
        <v>133</v>
      </c>
      <c r="L5" s="6" t="s">
        <v>138</v>
      </c>
      <c r="M5" s="6" t="s">
        <v>139</v>
      </c>
      <c r="N5" s="6" t="s">
        <v>93</v>
      </c>
      <c r="O5" s="6" t="s">
        <v>94</v>
      </c>
      <c r="P5" s="6" t="s">
        <v>140</v>
      </c>
      <c r="Q5" s="6" t="s">
        <v>141</v>
      </c>
      <c r="R5" s="6" t="s">
        <v>95</v>
      </c>
      <c r="S5" s="6" t="s">
        <v>142</v>
      </c>
      <c r="T5" s="6" t="s">
        <v>96</v>
      </c>
      <c r="U5" s="6" t="s">
        <v>97</v>
      </c>
      <c r="V5" s="6" t="s">
        <v>100</v>
      </c>
      <c r="W5" s="6" t="s">
        <v>98</v>
      </c>
      <c r="X5" s="6" t="s">
        <v>131</v>
      </c>
      <c r="Y5" s="6" t="s">
        <v>132</v>
      </c>
      <c r="Z5" s="6" t="s">
        <v>99</v>
      </c>
      <c r="AA5" s="6" t="s">
        <v>143</v>
      </c>
      <c r="AE5" s="13">
        <f ca="1">COUNTIF(AE6:AE46,"&lt;&gt;0")</f>
        <v>0</v>
      </c>
    </row>
    <row r="6" spans="1:31" x14ac:dyDescent="0.3">
      <c r="A6" s="7">
        <v>1</v>
      </c>
      <c r="B6" s="8" t="s">
        <v>151</v>
      </c>
      <c r="C6" s="8" t="s">
        <v>154</v>
      </c>
      <c r="D6" s="10">
        <v>1</v>
      </c>
      <c r="E6" s="10">
        <v>1</v>
      </c>
      <c r="F6" s="10">
        <v>1</v>
      </c>
      <c r="G6" s="10"/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/>
      <c r="W6" s="10"/>
      <c r="X6" s="10">
        <v>1</v>
      </c>
      <c r="Y6" s="10">
        <v>1</v>
      </c>
      <c r="Z6" s="10">
        <v>1</v>
      </c>
      <c r="AA6" s="10">
        <v>1</v>
      </c>
      <c r="AB6" s="14">
        <f t="shared" ref="AB6:AB48" si="2">IF(SUMIFS($D6:$AA6,$D$3:$AA$3,1)=0,0,1)</f>
        <v>0</v>
      </c>
      <c r="AC6" s="12" t="str">
        <f ca="1">IFERROR(AC5+AD6,"НЕТ")</f>
        <v>НЕТ</v>
      </c>
      <c r="AD6" s="12" t="str">
        <f ca="1">IFERROR(MATCH(1,OFFSET($AB$1:$AB$46,AC5,0),0),"НЕТ")</f>
        <v>НЕТ</v>
      </c>
      <c r="AE6" s="4">
        <f t="shared" ref="AE6:AE46" ca="1" si="3">IFERROR(INDIRECT(ADDRESS(AC6,2,1,1),TRUE),0)</f>
        <v>0</v>
      </c>
    </row>
    <row r="7" spans="1:31" x14ac:dyDescent="0.3">
      <c r="A7" s="7">
        <v>2</v>
      </c>
      <c r="B7" s="8" t="s">
        <v>157</v>
      </c>
      <c r="C7" s="8" t="s">
        <v>152</v>
      </c>
      <c r="D7" s="10">
        <v>1</v>
      </c>
      <c r="E7" s="10"/>
      <c r="F7" s="10">
        <v>1</v>
      </c>
      <c r="G7" s="10"/>
      <c r="H7" s="10"/>
      <c r="I7" s="10"/>
      <c r="J7" s="10"/>
      <c r="K7" s="10"/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1</v>
      </c>
      <c r="R7" s="10"/>
      <c r="S7" s="10">
        <v>1</v>
      </c>
      <c r="T7" s="10"/>
      <c r="U7" s="10">
        <v>1</v>
      </c>
      <c r="V7" s="10"/>
      <c r="W7" s="10"/>
      <c r="X7" s="10">
        <v>1</v>
      </c>
      <c r="Y7" s="10">
        <v>1</v>
      </c>
      <c r="Z7" s="10">
        <v>1</v>
      </c>
      <c r="AA7" s="10"/>
      <c r="AB7" s="14">
        <f t="shared" si="2"/>
        <v>0</v>
      </c>
      <c r="AC7" s="12" t="str">
        <f t="shared" ref="AC7:AC46" ca="1" si="4">IFERROR(AC6+AD7,"НЕТ")</f>
        <v>НЕТ</v>
      </c>
      <c r="AD7" s="12" t="str">
        <f t="shared" ref="AD7" ca="1" si="5">IFERROR(MATCH(1,OFFSET($AB$1:$AB$46,AC6,0),0),"НЕТ")</f>
        <v>НЕТ</v>
      </c>
      <c r="AE7" s="4">
        <f t="shared" ca="1" si="3"/>
        <v>0</v>
      </c>
    </row>
    <row r="8" spans="1:31" x14ac:dyDescent="0.3">
      <c r="A8" s="7">
        <v>3</v>
      </c>
      <c r="B8" s="8" t="s">
        <v>160</v>
      </c>
      <c r="C8" s="8" t="s">
        <v>145</v>
      </c>
      <c r="D8" s="10">
        <v>1</v>
      </c>
      <c r="E8" s="10">
        <v>1</v>
      </c>
      <c r="F8" s="10"/>
      <c r="G8" s="10"/>
      <c r="H8" s="10"/>
      <c r="I8" s="10"/>
      <c r="J8" s="10"/>
      <c r="K8" s="10"/>
      <c r="L8" s="10"/>
      <c r="M8" s="10">
        <v>1</v>
      </c>
      <c r="N8" s="10"/>
      <c r="O8" s="10"/>
      <c r="P8" s="10"/>
      <c r="Q8" s="10"/>
      <c r="R8" s="10">
        <v>1</v>
      </c>
      <c r="S8" s="10"/>
      <c r="T8" s="10"/>
      <c r="U8" s="10">
        <v>1</v>
      </c>
      <c r="V8" s="10"/>
      <c r="W8" s="10"/>
      <c r="X8" s="10">
        <v>1</v>
      </c>
      <c r="Y8" s="10"/>
      <c r="Z8" s="10">
        <v>1</v>
      </c>
      <c r="AA8" s="10"/>
      <c r="AB8" s="14">
        <f t="shared" si="2"/>
        <v>0</v>
      </c>
      <c r="AC8" s="12" t="str">
        <f ca="1">IFERROR(AC7+AD8,"НЕТ")</f>
        <v>НЕТ</v>
      </c>
      <c r="AD8" s="12" t="str">
        <f t="shared" ref="AD8:AD48" ca="1" si="6">IFERROR(MATCH(1,OFFSET($AB$1:$AB$46,AC7,0),0),"НЕТ")</f>
        <v>НЕТ</v>
      </c>
      <c r="AE8" s="4">
        <f t="shared" ca="1" si="3"/>
        <v>0</v>
      </c>
    </row>
    <row r="9" spans="1:31" x14ac:dyDescent="0.3">
      <c r="A9" s="7">
        <v>4</v>
      </c>
      <c r="B9" s="8" t="s">
        <v>102</v>
      </c>
      <c r="C9" s="8" t="s">
        <v>146</v>
      </c>
      <c r="D9" s="10">
        <v>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 t="s">
        <v>137</v>
      </c>
      <c r="U9" s="10">
        <v>1</v>
      </c>
      <c r="V9" s="10"/>
      <c r="W9" s="10"/>
      <c r="X9" s="10"/>
      <c r="Y9" s="10"/>
      <c r="Z9" s="10"/>
      <c r="AA9" s="10"/>
      <c r="AB9" s="14">
        <f t="shared" si="2"/>
        <v>0</v>
      </c>
      <c r="AC9" s="12" t="str">
        <f t="shared" ca="1" si="4"/>
        <v>НЕТ</v>
      </c>
      <c r="AD9" s="12" t="str">
        <f t="shared" ca="1" si="6"/>
        <v>НЕТ</v>
      </c>
      <c r="AE9" s="4">
        <f t="shared" ca="1" si="3"/>
        <v>0</v>
      </c>
    </row>
    <row r="10" spans="1:31" x14ac:dyDescent="0.3">
      <c r="A10" s="7">
        <v>5</v>
      </c>
      <c r="B10" s="8" t="s">
        <v>103</v>
      </c>
      <c r="C10" s="8" t="s">
        <v>146</v>
      </c>
      <c r="D10" s="10">
        <v>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4">
        <f t="shared" si="2"/>
        <v>0</v>
      </c>
      <c r="AC10" s="12" t="str">
        <f t="shared" ca="1" si="4"/>
        <v>НЕТ</v>
      </c>
      <c r="AD10" s="12" t="str">
        <f t="shared" ca="1" si="6"/>
        <v>НЕТ</v>
      </c>
      <c r="AE10" s="4">
        <f t="shared" ca="1" si="3"/>
        <v>0</v>
      </c>
    </row>
    <row r="11" spans="1:31" x14ac:dyDescent="0.3">
      <c r="A11" s="7">
        <v>6</v>
      </c>
      <c r="B11" s="8" t="s">
        <v>62</v>
      </c>
      <c r="C11" s="8" t="s">
        <v>154</v>
      </c>
      <c r="D11" s="10">
        <v>1</v>
      </c>
      <c r="E11" s="10"/>
      <c r="F11" s="10">
        <v>1</v>
      </c>
      <c r="G11" s="10"/>
      <c r="H11" s="10"/>
      <c r="I11" s="10"/>
      <c r="J11" s="10">
        <v>1</v>
      </c>
      <c r="K11" s="10">
        <v>1</v>
      </c>
      <c r="L11" s="10"/>
      <c r="M11" s="10">
        <v>1</v>
      </c>
      <c r="N11" s="10"/>
      <c r="O11" s="10"/>
      <c r="P11" s="10">
        <v>1</v>
      </c>
      <c r="Q11" s="10">
        <v>1</v>
      </c>
      <c r="R11" s="10"/>
      <c r="S11" s="10">
        <v>1</v>
      </c>
      <c r="T11" s="10">
        <v>1</v>
      </c>
      <c r="U11" s="10">
        <v>1</v>
      </c>
      <c r="V11" s="10"/>
      <c r="W11" s="10"/>
      <c r="X11" s="10"/>
      <c r="Y11" s="10"/>
      <c r="Z11" s="10"/>
      <c r="AA11" s="10"/>
      <c r="AB11" s="14">
        <f t="shared" si="2"/>
        <v>0</v>
      </c>
      <c r="AC11" s="12" t="str">
        <f t="shared" ca="1" si="4"/>
        <v>НЕТ</v>
      </c>
      <c r="AD11" s="12" t="str">
        <f t="shared" ca="1" si="6"/>
        <v>НЕТ</v>
      </c>
      <c r="AE11" s="4">
        <f t="shared" ca="1" si="3"/>
        <v>0</v>
      </c>
    </row>
    <row r="12" spans="1:31" x14ac:dyDescent="0.3">
      <c r="A12" s="7">
        <v>7</v>
      </c>
      <c r="B12" s="8" t="s">
        <v>12</v>
      </c>
      <c r="C12" s="8" t="s">
        <v>146</v>
      </c>
      <c r="D12" s="10"/>
      <c r="E12" s="10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4">
        <f t="shared" si="2"/>
        <v>0</v>
      </c>
      <c r="AC12" s="12" t="str">
        <f t="shared" ca="1" si="4"/>
        <v>НЕТ</v>
      </c>
      <c r="AD12" s="12" t="str">
        <f t="shared" ca="1" si="6"/>
        <v>НЕТ</v>
      </c>
      <c r="AE12" s="4">
        <f t="shared" ca="1" si="3"/>
        <v>0</v>
      </c>
    </row>
    <row r="13" spans="1:31" x14ac:dyDescent="0.3">
      <c r="A13" s="7">
        <v>8</v>
      </c>
      <c r="B13" s="8" t="s">
        <v>104</v>
      </c>
      <c r="C13" s="8" t="s">
        <v>146</v>
      </c>
      <c r="D13" s="10"/>
      <c r="E13" s="10"/>
      <c r="F13" s="10">
        <v>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4">
        <f t="shared" si="2"/>
        <v>0</v>
      </c>
      <c r="AC13" s="12" t="str">
        <f t="shared" ca="1" si="4"/>
        <v>НЕТ</v>
      </c>
      <c r="AD13" s="12" t="str">
        <f t="shared" ca="1" si="6"/>
        <v>НЕТ</v>
      </c>
      <c r="AE13" s="4">
        <f t="shared" ca="1" si="3"/>
        <v>0</v>
      </c>
    </row>
    <row r="14" spans="1:31" x14ac:dyDescent="0.3">
      <c r="A14" s="7">
        <v>9</v>
      </c>
      <c r="B14" s="8" t="s">
        <v>155</v>
      </c>
      <c r="C14" s="8" t="s">
        <v>147</v>
      </c>
      <c r="D14" s="10"/>
      <c r="E14" s="10"/>
      <c r="F14" s="10"/>
      <c r="G14" s="10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4">
        <f t="shared" si="2"/>
        <v>0</v>
      </c>
      <c r="AC14" s="12" t="str">
        <f t="shared" ca="1" si="4"/>
        <v>НЕТ</v>
      </c>
      <c r="AD14" s="12" t="str">
        <f t="shared" ca="1" si="6"/>
        <v>НЕТ</v>
      </c>
      <c r="AE14" s="4">
        <f t="shared" ca="1" si="3"/>
        <v>0</v>
      </c>
    </row>
    <row r="15" spans="1:31" x14ac:dyDescent="0.3">
      <c r="A15" s="7">
        <v>10</v>
      </c>
      <c r="B15" s="8" t="s">
        <v>19</v>
      </c>
      <c r="C15" s="8" t="s">
        <v>146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4">
        <f t="shared" si="2"/>
        <v>0</v>
      </c>
      <c r="AC15" s="12" t="str">
        <f t="shared" ca="1" si="4"/>
        <v>НЕТ</v>
      </c>
      <c r="AD15" s="12" t="str">
        <f t="shared" ca="1" si="6"/>
        <v>НЕТ</v>
      </c>
      <c r="AE15" s="4">
        <f t="shared" ca="1" si="3"/>
        <v>0</v>
      </c>
    </row>
    <row r="16" spans="1:31" x14ac:dyDescent="0.3">
      <c r="A16" s="7">
        <v>11</v>
      </c>
      <c r="B16" s="8" t="s">
        <v>105</v>
      </c>
      <c r="C16" s="8" t="s">
        <v>146</v>
      </c>
      <c r="D16" s="10"/>
      <c r="E16" s="10"/>
      <c r="F16" s="10"/>
      <c r="G16" s="10"/>
      <c r="H16" s="10">
        <v>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4">
        <f t="shared" si="2"/>
        <v>0</v>
      </c>
      <c r="AC16" s="12" t="str">
        <f t="shared" ca="1" si="4"/>
        <v>НЕТ</v>
      </c>
      <c r="AD16" s="12" t="str">
        <f t="shared" ca="1" si="6"/>
        <v>НЕТ</v>
      </c>
      <c r="AE16" s="4">
        <f t="shared" ca="1" si="3"/>
        <v>0</v>
      </c>
    </row>
    <row r="17" spans="1:31" x14ac:dyDescent="0.3">
      <c r="A17" s="7">
        <v>12</v>
      </c>
      <c r="B17" s="8" t="s">
        <v>106</v>
      </c>
      <c r="C17" s="8" t="s">
        <v>146</v>
      </c>
      <c r="D17" s="10"/>
      <c r="E17" s="10"/>
      <c r="F17" s="10"/>
      <c r="G17" s="10"/>
      <c r="H17" s="10"/>
      <c r="I17" s="10">
        <v>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4">
        <f t="shared" si="2"/>
        <v>0</v>
      </c>
      <c r="AC17" s="12" t="str">
        <f t="shared" ca="1" si="4"/>
        <v>НЕТ</v>
      </c>
      <c r="AD17" s="12" t="str">
        <f t="shared" ca="1" si="6"/>
        <v>НЕТ</v>
      </c>
      <c r="AE17" s="4">
        <f t="shared" ca="1" si="3"/>
        <v>0</v>
      </c>
    </row>
    <row r="18" spans="1:31" x14ac:dyDescent="0.3">
      <c r="A18" s="7">
        <v>13</v>
      </c>
      <c r="B18" s="8" t="s">
        <v>107</v>
      </c>
      <c r="C18" s="8" t="s">
        <v>146</v>
      </c>
      <c r="D18" s="10"/>
      <c r="E18" s="10"/>
      <c r="F18" s="10"/>
      <c r="G18" s="10"/>
      <c r="H18" s="10"/>
      <c r="I18" s="10"/>
      <c r="J18" s="10"/>
      <c r="K18" s="10"/>
      <c r="L18" s="10">
        <v>1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4">
        <f t="shared" si="2"/>
        <v>0</v>
      </c>
      <c r="AC18" s="12" t="str">
        <f t="shared" ca="1" si="4"/>
        <v>НЕТ</v>
      </c>
      <c r="AD18" s="12" t="str">
        <f t="shared" ca="1" si="6"/>
        <v>НЕТ</v>
      </c>
      <c r="AE18" s="4">
        <f t="shared" ca="1" si="3"/>
        <v>0</v>
      </c>
    </row>
    <row r="19" spans="1:31" x14ac:dyDescent="0.3">
      <c r="A19" s="7">
        <v>14</v>
      </c>
      <c r="B19" s="8" t="s">
        <v>108</v>
      </c>
      <c r="C19" s="8" t="s">
        <v>146</v>
      </c>
      <c r="D19" s="10"/>
      <c r="E19" s="10"/>
      <c r="F19" s="10"/>
      <c r="G19" s="10"/>
      <c r="H19" s="10"/>
      <c r="I19" s="10"/>
      <c r="J19" s="10"/>
      <c r="K19" s="10"/>
      <c r="L19" s="10">
        <v>1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4">
        <f t="shared" si="2"/>
        <v>0</v>
      </c>
      <c r="AC19" s="12" t="str">
        <f t="shared" ca="1" si="4"/>
        <v>НЕТ</v>
      </c>
      <c r="AD19" s="12" t="str">
        <f t="shared" ca="1" si="6"/>
        <v>НЕТ</v>
      </c>
      <c r="AE19" s="4">
        <f t="shared" ca="1" si="3"/>
        <v>0</v>
      </c>
    </row>
    <row r="20" spans="1:31" x14ac:dyDescent="0.3">
      <c r="A20" s="7">
        <v>15</v>
      </c>
      <c r="B20" s="8" t="s">
        <v>109</v>
      </c>
      <c r="C20" s="8" t="s">
        <v>146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4">
        <f t="shared" si="2"/>
        <v>0</v>
      </c>
      <c r="AC20" s="12" t="str">
        <f t="shared" ca="1" si="4"/>
        <v>НЕТ</v>
      </c>
      <c r="AD20" s="12" t="str">
        <f t="shared" ca="1" si="6"/>
        <v>НЕТ</v>
      </c>
      <c r="AE20" s="4">
        <f t="shared" ca="1" si="3"/>
        <v>0</v>
      </c>
    </row>
    <row r="21" spans="1:31" x14ac:dyDescent="0.3">
      <c r="A21" s="7">
        <v>16</v>
      </c>
      <c r="B21" s="8" t="s">
        <v>110</v>
      </c>
      <c r="C21" s="8" t="s">
        <v>146</v>
      </c>
      <c r="D21" s="10"/>
      <c r="E21" s="10"/>
      <c r="F21" s="10"/>
      <c r="G21" s="10"/>
      <c r="H21" s="10"/>
      <c r="I21" s="10"/>
      <c r="J21" s="10"/>
      <c r="K21" s="10"/>
      <c r="L21" s="10"/>
      <c r="M21" s="10">
        <v>1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4">
        <f t="shared" si="2"/>
        <v>0</v>
      </c>
      <c r="AC21" s="12" t="str">
        <f t="shared" ca="1" si="4"/>
        <v>НЕТ</v>
      </c>
      <c r="AD21" s="12" t="str">
        <f t="shared" ca="1" si="6"/>
        <v>НЕТ</v>
      </c>
      <c r="AE21" s="4">
        <f t="shared" ca="1" si="3"/>
        <v>0</v>
      </c>
    </row>
    <row r="22" spans="1:31" x14ac:dyDescent="0.3">
      <c r="A22" s="7">
        <v>17</v>
      </c>
      <c r="B22" s="8" t="s">
        <v>111</v>
      </c>
      <c r="C22" s="8" t="s">
        <v>146</v>
      </c>
      <c r="D22" s="10"/>
      <c r="E22" s="10"/>
      <c r="F22" s="10"/>
      <c r="G22" s="10"/>
      <c r="H22" s="10"/>
      <c r="I22" s="10"/>
      <c r="J22" s="10"/>
      <c r="K22" s="10"/>
      <c r="L22" s="10"/>
      <c r="M22" s="10">
        <v>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4">
        <f t="shared" si="2"/>
        <v>0</v>
      </c>
      <c r="AC22" s="12" t="str">
        <f t="shared" ca="1" si="4"/>
        <v>НЕТ</v>
      </c>
      <c r="AD22" s="12" t="str">
        <f t="shared" ca="1" si="6"/>
        <v>НЕТ</v>
      </c>
      <c r="AE22" s="4">
        <f t="shared" ca="1" si="3"/>
        <v>0</v>
      </c>
    </row>
    <row r="23" spans="1:31" x14ac:dyDescent="0.3">
      <c r="A23" s="7">
        <v>18</v>
      </c>
      <c r="B23" s="8" t="s">
        <v>112</v>
      </c>
      <c r="C23" s="8" t="s">
        <v>146</v>
      </c>
      <c r="D23" s="10"/>
      <c r="E23" s="10"/>
      <c r="F23" s="10"/>
      <c r="G23" s="10"/>
      <c r="H23" s="10"/>
      <c r="I23" s="10"/>
      <c r="J23" s="10"/>
      <c r="K23" s="10"/>
      <c r="L23" s="10"/>
      <c r="M23" s="10">
        <v>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4">
        <f t="shared" si="2"/>
        <v>0</v>
      </c>
      <c r="AC23" s="12" t="str">
        <f t="shared" ca="1" si="4"/>
        <v>НЕТ</v>
      </c>
      <c r="AD23" s="12" t="str">
        <f t="shared" ca="1" si="6"/>
        <v>НЕТ</v>
      </c>
      <c r="AE23" s="4">
        <f t="shared" ca="1" si="3"/>
        <v>0</v>
      </c>
    </row>
    <row r="24" spans="1:31" x14ac:dyDescent="0.3">
      <c r="A24" s="7">
        <v>19</v>
      </c>
      <c r="B24" s="8" t="s">
        <v>113</v>
      </c>
      <c r="C24" s="8" t="s">
        <v>147</v>
      </c>
      <c r="D24" s="10"/>
      <c r="E24" s="10"/>
      <c r="F24" s="10"/>
      <c r="G24" s="10"/>
      <c r="H24" s="10"/>
      <c r="I24" s="10"/>
      <c r="J24" s="10"/>
      <c r="K24" s="10"/>
      <c r="L24" s="10"/>
      <c r="M24" s="10">
        <v>1</v>
      </c>
      <c r="N24" s="10"/>
      <c r="O24" s="10"/>
      <c r="P24" s="10"/>
      <c r="Q24" s="10"/>
      <c r="R24" s="10"/>
      <c r="S24" s="10"/>
      <c r="T24" s="10"/>
      <c r="U24" s="10">
        <v>1</v>
      </c>
      <c r="V24" s="10"/>
      <c r="W24" s="10"/>
      <c r="X24" s="10"/>
      <c r="Y24" s="10"/>
      <c r="Z24" s="10"/>
      <c r="AA24" s="10"/>
      <c r="AB24" s="14">
        <f t="shared" si="2"/>
        <v>0</v>
      </c>
      <c r="AC24" s="12" t="str">
        <f t="shared" ca="1" si="4"/>
        <v>НЕТ</v>
      </c>
      <c r="AD24" s="12" t="str">
        <f t="shared" ca="1" si="6"/>
        <v>НЕТ</v>
      </c>
      <c r="AE24" s="4">
        <f t="shared" ca="1" si="3"/>
        <v>0</v>
      </c>
    </row>
    <row r="25" spans="1:31" x14ac:dyDescent="0.3">
      <c r="A25" s="7">
        <v>20</v>
      </c>
      <c r="B25" s="8" t="s">
        <v>114</v>
      </c>
      <c r="C25" s="8" t="s">
        <v>147</v>
      </c>
      <c r="D25" s="10"/>
      <c r="E25" s="10"/>
      <c r="F25" s="10"/>
      <c r="G25" s="10"/>
      <c r="H25" s="10"/>
      <c r="I25" s="10"/>
      <c r="J25" s="10"/>
      <c r="K25" s="10"/>
      <c r="L25" s="10"/>
      <c r="M25" s="10">
        <v>1</v>
      </c>
      <c r="N25" s="10"/>
      <c r="O25" s="10"/>
      <c r="P25" s="10"/>
      <c r="Q25" s="10"/>
      <c r="R25" s="10"/>
      <c r="S25" s="10"/>
      <c r="T25" s="10"/>
      <c r="U25" s="10">
        <v>1</v>
      </c>
      <c r="V25" s="10"/>
      <c r="W25" s="10"/>
      <c r="X25" s="10"/>
      <c r="Y25" s="10"/>
      <c r="Z25" s="10"/>
      <c r="AA25" s="10"/>
      <c r="AB25" s="14">
        <f t="shared" si="2"/>
        <v>0</v>
      </c>
      <c r="AC25" s="12" t="str">
        <f t="shared" ca="1" si="4"/>
        <v>НЕТ</v>
      </c>
      <c r="AD25" s="12" t="str">
        <f t="shared" ca="1" si="6"/>
        <v>НЕТ</v>
      </c>
      <c r="AE25" s="4">
        <f t="shared" ca="1" si="3"/>
        <v>0</v>
      </c>
    </row>
    <row r="26" spans="1:31" x14ac:dyDescent="0.3">
      <c r="A26" s="7">
        <v>21</v>
      </c>
      <c r="B26" s="8" t="s">
        <v>115</v>
      </c>
      <c r="C26" s="8" t="s">
        <v>146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>
        <v>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4">
        <f t="shared" si="2"/>
        <v>0</v>
      </c>
      <c r="AC26" s="12" t="str">
        <f t="shared" ca="1" si="4"/>
        <v>НЕТ</v>
      </c>
      <c r="AD26" s="12" t="str">
        <f t="shared" ca="1" si="6"/>
        <v>НЕТ</v>
      </c>
      <c r="AE26" s="4">
        <f t="shared" ca="1" si="3"/>
        <v>0</v>
      </c>
    </row>
    <row r="27" spans="1:31" x14ac:dyDescent="0.3">
      <c r="A27" s="7">
        <v>22</v>
      </c>
      <c r="B27" s="8" t="s">
        <v>116</v>
      </c>
      <c r="C27" s="8" t="s">
        <v>146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v>1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4">
        <f t="shared" si="2"/>
        <v>0</v>
      </c>
      <c r="AC27" s="12" t="str">
        <f t="shared" ca="1" si="4"/>
        <v>НЕТ</v>
      </c>
      <c r="AD27" s="12" t="str">
        <f t="shared" ca="1" si="6"/>
        <v>НЕТ</v>
      </c>
      <c r="AE27" s="4">
        <f t="shared" ca="1" si="3"/>
        <v>0</v>
      </c>
    </row>
    <row r="28" spans="1:31" x14ac:dyDescent="0.3">
      <c r="A28" s="7">
        <v>23</v>
      </c>
      <c r="B28" s="8" t="s">
        <v>117</v>
      </c>
      <c r="C28" s="8" t="s">
        <v>146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4">
        <f t="shared" si="2"/>
        <v>0</v>
      </c>
      <c r="AC28" s="12" t="str">
        <f t="shared" ca="1" si="4"/>
        <v>НЕТ</v>
      </c>
      <c r="AD28" s="12" t="str">
        <f t="shared" ca="1" si="6"/>
        <v>НЕТ</v>
      </c>
      <c r="AE28" s="4">
        <f t="shared" ca="1" si="3"/>
        <v>0</v>
      </c>
    </row>
    <row r="29" spans="1:31" x14ac:dyDescent="0.3">
      <c r="A29" s="7">
        <v>24</v>
      </c>
      <c r="B29" s="8" t="s">
        <v>118</v>
      </c>
      <c r="C29" s="8" t="s">
        <v>146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v>1</v>
      </c>
      <c r="Q29" s="10" t="s">
        <v>137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4">
        <f t="shared" si="2"/>
        <v>0</v>
      </c>
      <c r="AC29" s="12" t="str">
        <f t="shared" ca="1" si="4"/>
        <v>НЕТ</v>
      </c>
      <c r="AD29" s="12" t="str">
        <f t="shared" ca="1" si="6"/>
        <v>НЕТ</v>
      </c>
      <c r="AE29" s="4">
        <f t="shared" ca="1" si="3"/>
        <v>0</v>
      </c>
    </row>
    <row r="30" spans="1:31" x14ac:dyDescent="0.3">
      <c r="A30" s="7">
        <v>25</v>
      </c>
      <c r="B30" s="8" t="s">
        <v>119</v>
      </c>
      <c r="C30" s="8" t="s">
        <v>146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v>1</v>
      </c>
      <c r="Q30" s="10" t="s">
        <v>137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4">
        <f t="shared" si="2"/>
        <v>0</v>
      </c>
      <c r="AC30" s="12" t="str">
        <f t="shared" ca="1" si="4"/>
        <v>НЕТ</v>
      </c>
      <c r="AD30" s="12" t="str">
        <f t="shared" ca="1" si="6"/>
        <v>НЕТ</v>
      </c>
      <c r="AE30" s="4">
        <f t="shared" ca="1" si="3"/>
        <v>0</v>
      </c>
    </row>
    <row r="31" spans="1:31" x14ac:dyDescent="0.3">
      <c r="A31" s="7">
        <v>26</v>
      </c>
      <c r="B31" s="8" t="s">
        <v>120</v>
      </c>
      <c r="C31" s="8" t="s">
        <v>146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v>1</v>
      </c>
      <c r="S31" s="10"/>
      <c r="T31" s="10"/>
      <c r="U31" s="10"/>
      <c r="V31" s="10"/>
      <c r="W31" s="10"/>
      <c r="X31" s="10"/>
      <c r="Y31" s="10"/>
      <c r="Z31" s="10"/>
      <c r="AA31" s="10"/>
      <c r="AB31" s="14">
        <f t="shared" si="2"/>
        <v>0</v>
      </c>
      <c r="AC31" s="12" t="str">
        <f t="shared" ca="1" si="4"/>
        <v>НЕТ</v>
      </c>
      <c r="AD31" s="12" t="str">
        <f t="shared" ca="1" si="6"/>
        <v>НЕТ</v>
      </c>
      <c r="AE31" s="4">
        <f t="shared" ca="1" si="3"/>
        <v>0</v>
      </c>
    </row>
    <row r="32" spans="1:31" x14ac:dyDescent="0.3">
      <c r="A32" s="7">
        <v>27</v>
      </c>
      <c r="B32" s="8" t="s">
        <v>59</v>
      </c>
      <c r="C32" s="8" t="s">
        <v>146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v>1</v>
      </c>
      <c r="T32" s="10"/>
      <c r="U32" s="10"/>
      <c r="V32" s="10"/>
      <c r="W32" s="10"/>
      <c r="X32" s="10"/>
      <c r="Y32" s="10"/>
      <c r="Z32" s="10"/>
      <c r="AA32" s="10"/>
      <c r="AB32" s="14">
        <f t="shared" si="2"/>
        <v>0</v>
      </c>
      <c r="AC32" s="12" t="str">
        <f t="shared" ca="1" si="4"/>
        <v>НЕТ</v>
      </c>
      <c r="AD32" s="12" t="str">
        <f t="shared" ca="1" si="6"/>
        <v>НЕТ</v>
      </c>
      <c r="AE32" s="4">
        <f t="shared" ca="1" si="3"/>
        <v>0</v>
      </c>
    </row>
    <row r="33" spans="1:31" x14ac:dyDescent="0.3">
      <c r="A33" s="7">
        <v>28</v>
      </c>
      <c r="B33" s="8" t="s">
        <v>61</v>
      </c>
      <c r="C33" s="8" t="s">
        <v>146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v>1</v>
      </c>
      <c r="T33" s="10"/>
      <c r="U33" s="10"/>
      <c r="V33" s="10"/>
      <c r="W33" s="10"/>
      <c r="X33" s="10"/>
      <c r="Y33" s="10"/>
      <c r="Z33" s="10"/>
      <c r="AA33" s="10"/>
      <c r="AB33" s="14">
        <f t="shared" si="2"/>
        <v>0</v>
      </c>
      <c r="AC33" s="12" t="str">
        <f t="shared" ca="1" si="4"/>
        <v>НЕТ</v>
      </c>
      <c r="AD33" s="12" t="str">
        <f t="shared" ca="1" si="6"/>
        <v>НЕТ</v>
      </c>
      <c r="AE33" s="4">
        <f t="shared" ca="1" si="3"/>
        <v>0</v>
      </c>
    </row>
    <row r="34" spans="1:31" x14ac:dyDescent="0.3">
      <c r="A34" s="7">
        <v>29</v>
      </c>
      <c r="B34" s="8" t="s">
        <v>162</v>
      </c>
      <c r="C34" s="8" t="s">
        <v>146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>
        <v>1</v>
      </c>
      <c r="U34" s="10">
        <v>1</v>
      </c>
      <c r="V34" s="10"/>
      <c r="W34" s="10"/>
      <c r="X34" s="10"/>
      <c r="Y34" s="10"/>
      <c r="Z34" s="10"/>
      <c r="AA34" s="10"/>
      <c r="AB34" s="14">
        <f t="shared" si="2"/>
        <v>0</v>
      </c>
      <c r="AC34" s="12" t="str">
        <f t="shared" ca="1" si="4"/>
        <v>НЕТ</v>
      </c>
      <c r="AD34" s="12" t="str">
        <f t="shared" ca="1" si="6"/>
        <v>НЕТ</v>
      </c>
      <c r="AE34" s="4">
        <f t="shared" ca="1" si="3"/>
        <v>0</v>
      </c>
    </row>
    <row r="35" spans="1:31" x14ac:dyDescent="0.3">
      <c r="A35" s="7">
        <v>30</v>
      </c>
      <c r="B35" s="8" t="s">
        <v>121</v>
      </c>
      <c r="C35" s="8" t="s">
        <v>146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v>1</v>
      </c>
      <c r="V35" s="10"/>
      <c r="W35" s="10"/>
      <c r="X35" s="10"/>
      <c r="Y35" s="10"/>
      <c r="Z35" s="10"/>
      <c r="AA35" s="10"/>
      <c r="AB35" s="14">
        <f t="shared" si="2"/>
        <v>0</v>
      </c>
      <c r="AC35" s="12" t="str">
        <f t="shared" ca="1" si="4"/>
        <v>НЕТ</v>
      </c>
      <c r="AD35" s="12" t="str">
        <f t="shared" ca="1" si="6"/>
        <v>НЕТ</v>
      </c>
      <c r="AE35" s="4">
        <f t="shared" ca="1" si="3"/>
        <v>0</v>
      </c>
    </row>
    <row r="36" spans="1:31" x14ac:dyDescent="0.3">
      <c r="A36" s="7">
        <v>31</v>
      </c>
      <c r="B36" s="8" t="s">
        <v>122</v>
      </c>
      <c r="C36" s="8" t="s">
        <v>146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v>1</v>
      </c>
      <c r="V36" s="10"/>
      <c r="W36" s="10"/>
      <c r="X36" s="10"/>
      <c r="Y36" s="10"/>
      <c r="Z36" s="10"/>
      <c r="AA36" s="10"/>
      <c r="AB36" s="14">
        <f t="shared" si="2"/>
        <v>0</v>
      </c>
      <c r="AC36" s="12" t="str">
        <f t="shared" ca="1" si="4"/>
        <v>НЕТ</v>
      </c>
      <c r="AD36" s="12" t="str">
        <f t="shared" ca="1" si="6"/>
        <v>НЕТ</v>
      </c>
      <c r="AE36" s="4">
        <f t="shared" ca="1" si="3"/>
        <v>0</v>
      </c>
    </row>
    <row r="37" spans="1:31" x14ac:dyDescent="0.3">
      <c r="A37" s="7">
        <v>32</v>
      </c>
      <c r="B37" s="8" t="s">
        <v>125</v>
      </c>
      <c r="C37" s="8" t="s">
        <v>146</v>
      </c>
      <c r="D37" s="10"/>
      <c r="E37" s="10">
        <v>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v>1</v>
      </c>
      <c r="V37" s="10"/>
      <c r="W37" s="10"/>
      <c r="X37" s="10"/>
      <c r="Y37" s="10"/>
      <c r="Z37" s="10"/>
      <c r="AA37" s="10"/>
      <c r="AB37" s="14">
        <f t="shared" si="2"/>
        <v>0</v>
      </c>
      <c r="AC37" s="12" t="str">
        <f t="shared" ca="1" si="4"/>
        <v>НЕТ</v>
      </c>
      <c r="AD37" s="12" t="str">
        <f t="shared" ca="1" si="6"/>
        <v>НЕТ</v>
      </c>
      <c r="AE37" s="4">
        <f t="shared" ca="1" si="3"/>
        <v>0</v>
      </c>
    </row>
    <row r="38" spans="1:31" x14ac:dyDescent="0.3">
      <c r="A38" s="7">
        <v>33</v>
      </c>
      <c r="B38" s="8" t="s">
        <v>153</v>
      </c>
      <c r="C38" s="8" t="s">
        <v>146</v>
      </c>
      <c r="D38" s="10">
        <v>1</v>
      </c>
      <c r="E38" s="10">
        <v>1</v>
      </c>
      <c r="F38" s="10"/>
      <c r="G38" s="10"/>
      <c r="H38" s="10"/>
      <c r="I38" s="10"/>
      <c r="J38" s="10">
        <v>1</v>
      </c>
      <c r="K38" s="10">
        <v>1</v>
      </c>
      <c r="L38" s="10"/>
      <c r="M38" s="10">
        <v>1</v>
      </c>
      <c r="N38" s="10"/>
      <c r="O38" s="10"/>
      <c r="P38" s="10">
        <v>1</v>
      </c>
      <c r="Q38" s="10" t="s">
        <v>137</v>
      </c>
      <c r="R38" s="10"/>
      <c r="S38" s="10"/>
      <c r="T38" s="10"/>
      <c r="U38" s="10">
        <v>1</v>
      </c>
      <c r="V38" s="10"/>
      <c r="W38" s="10"/>
      <c r="X38" s="10">
        <v>1</v>
      </c>
      <c r="Y38" s="10"/>
      <c r="Z38" s="10"/>
      <c r="AA38" s="10"/>
      <c r="AB38" s="14">
        <f t="shared" si="2"/>
        <v>0</v>
      </c>
      <c r="AC38" s="12" t="str">
        <f t="shared" ca="1" si="4"/>
        <v>НЕТ</v>
      </c>
      <c r="AD38" s="12" t="str">
        <f t="shared" ca="1" si="6"/>
        <v>НЕТ</v>
      </c>
      <c r="AE38" s="4">
        <f t="shared" ca="1" si="3"/>
        <v>0</v>
      </c>
    </row>
    <row r="39" spans="1:31" x14ac:dyDescent="0.3">
      <c r="A39" s="7">
        <v>34</v>
      </c>
      <c r="B39" s="8" t="s">
        <v>79</v>
      </c>
      <c r="C39" s="8" t="s">
        <v>147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>
        <v>1</v>
      </c>
      <c r="W39" s="10"/>
      <c r="X39" s="10"/>
      <c r="Y39" s="10"/>
      <c r="Z39" s="10"/>
      <c r="AA39" s="10"/>
      <c r="AB39" s="14">
        <f t="shared" si="2"/>
        <v>0</v>
      </c>
      <c r="AC39" s="12" t="str">
        <f t="shared" ca="1" si="4"/>
        <v>НЕТ</v>
      </c>
      <c r="AD39" s="12" t="str">
        <f t="shared" ca="1" si="6"/>
        <v>НЕТ</v>
      </c>
      <c r="AE39" s="4">
        <f t="shared" ca="1" si="3"/>
        <v>0</v>
      </c>
    </row>
    <row r="40" spans="1:31" x14ac:dyDescent="0.3">
      <c r="A40" s="7">
        <v>35</v>
      </c>
      <c r="B40" s="8" t="s">
        <v>81</v>
      </c>
      <c r="C40" s="8" t="s">
        <v>147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>
        <v>1</v>
      </c>
      <c r="X40" s="10"/>
      <c r="Y40" s="10"/>
      <c r="Z40" s="10"/>
      <c r="AA40" s="10"/>
      <c r="AB40" s="14">
        <f t="shared" si="2"/>
        <v>0</v>
      </c>
      <c r="AC40" s="12" t="str">
        <f t="shared" ca="1" si="4"/>
        <v>НЕТ</v>
      </c>
      <c r="AD40" s="12" t="str">
        <f t="shared" ca="1" si="6"/>
        <v>НЕТ</v>
      </c>
      <c r="AE40" s="4">
        <f t="shared" ca="1" si="3"/>
        <v>0</v>
      </c>
    </row>
    <row r="41" spans="1:31" x14ac:dyDescent="0.3">
      <c r="A41" s="7">
        <v>36</v>
      </c>
      <c r="B41" s="8" t="s">
        <v>123</v>
      </c>
      <c r="C41" s="8" t="s">
        <v>146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>
        <v>1</v>
      </c>
      <c r="Y41" s="10">
        <v>1</v>
      </c>
      <c r="Z41" s="10"/>
      <c r="AA41" s="10"/>
      <c r="AB41" s="14">
        <f t="shared" si="2"/>
        <v>0</v>
      </c>
      <c r="AC41" s="12" t="str">
        <f t="shared" ca="1" si="4"/>
        <v>НЕТ</v>
      </c>
      <c r="AD41" s="12" t="str">
        <f t="shared" ca="1" si="6"/>
        <v>НЕТ</v>
      </c>
      <c r="AE41" s="4">
        <f t="shared" ca="1" si="3"/>
        <v>0</v>
      </c>
    </row>
    <row r="42" spans="1:31" x14ac:dyDescent="0.3">
      <c r="A42" s="7">
        <v>37</v>
      </c>
      <c r="B42" s="8" t="s">
        <v>87</v>
      </c>
      <c r="C42" s="8" t="s">
        <v>146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>
        <v>1</v>
      </c>
      <c r="AA42" s="10"/>
      <c r="AB42" s="14">
        <f t="shared" si="2"/>
        <v>0</v>
      </c>
      <c r="AC42" s="12" t="str">
        <f t="shared" ca="1" si="4"/>
        <v>НЕТ</v>
      </c>
      <c r="AD42" s="12" t="str">
        <f t="shared" ca="1" si="6"/>
        <v>НЕТ</v>
      </c>
      <c r="AE42" s="4">
        <f t="shared" ca="1" si="3"/>
        <v>0</v>
      </c>
    </row>
    <row r="43" spans="1:31" x14ac:dyDescent="0.3">
      <c r="A43" s="7">
        <v>38</v>
      </c>
      <c r="B43" s="8" t="s">
        <v>88</v>
      </c>
      <c r="C43" s="8" t="s">
        <v>146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>
        <v>1</v>
      </c>
      <c r="AA43" s="10"/>
      <c r="AB43" s="14">
        <f t="shared" si="2"/>
        <v>0</v>
      </c>
      <c r="AC43" s="12" t="str">
        <f t="shared" ca="1" si="4"/>
        <v>НЕТ</v>
      </c>
      <c r="AD43" s="12" t="str">
        <f t="shared" ca="1" si="6"/>
        <v>НЕТ</v>
      </c>
      <c r="AE43" s="4">
        <f t="shared" ca="1" si="3"/>
        <v>0</v>
      </c>
    </row>
    <row r="44" spans="1:31" x14ac:dyDescent="0.3">
      <c r="A44" s="7">
        <v>39</v>
      </c>
      <c r="B44" s="9" t="s">
        <v>161</v>
      </c>
      <c r="C44" s="9" t="s">
        <v>146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>
        <v>1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4">
        <f t="shared" si="2"/>
        <v>0</v>
      </c>
      <c r="AC44" s="12" t="str">
        <f t="shared" ca="1" si="4"/>
        <v>НЕТ</v>
      </c>
      <c r="AD44" s="12" t="str">
        <f t="shared" ca="1" si="6"/>
        <v>НЕТ</v>
      </c>
      <c r="AE44" s="4">
        <f t="shared" ca="1" si="3"/>
        <v>0</v>
      </c>
    </row>
    <row r="45" spans="1:31" x14ac:dyDescent="0.3">
      <c r="A45" s="7">
        <v>40</v>
      </c>
      <c r="B45" s="9" t="s">
        <v>126</v>
      </c>
      <c r="C45" s="9" t="s">
        <v>146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>
        <v>1</v>
      </c>
      <c r="AA45" s="11"/>
      <c r="AB45" s="14">
        <f t="shared" si="2"/>
        <v>0</v>
      </c>
      <c r="AC45" s="12" t="str">
        <f t="shared" ca="1" si="4"/>
        <v>НЕТ</v>
      </c>
      <c r="AD45" s="12" t="str">
        <f t="shared" ca="1" si="6"/>
        <v>НЕТ</v>
      </c>
      <c r="AE45" s="4">
        <f t="shared" ca="1" si="3"/>
        <v>0</v>
      </c>
    </row>
    <row r="46" spans="1:31" x14ac:dyDescent="0.3">
      <c r="A46" s="7">
        <v>41</v>
      </c>
      <c r="B46" s="9" t="s">
        <v>148</v>
      </c>
      <c r="C46" s="9" t="s">
        <v>146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>
        <v>1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4">
        <f t="shared" si="2"/>
        <v>0</v>
      </c>
      <c r="AC46" s="12" t="str">
        <f t="shared" ca="1" si="4"/>
        <v>НЕТ</v>
      </c>
      <c r="AD46" s="12" t="str">
        <f t="shared" ca="1" si="6"/>
        <v>НЕТ</v>
      </c>
      <c r="AE46" s="4">
        <f t="shared" ca="1" si="3"/>
        <v>0</v>
      </c>
    </row>
    <row r="47" spans="1:31" x14ac:dyDescent="0.3">
      <c r="A47" s="7">
        <v>42</v>
      </c>
      <c r="B47" s="9" t="s">
        <v>127</v>
      </c>
      <c r="C47" s="9" t="s">
        <v>145</v>
      </c>
      <c r="D47" s="11"/>
      <c r="E47" s="11"/>
      <c r="F47" s="11"/>
      <c r="G47" s="11"/>
      <c r="H47" s="11"/>
      <c r="I47" s="11"/>
      <c r="J47" s="11">
        <v>1</v>
      </c>
      <c r="K47" s="11">
        <v>1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4">
        <f t="shared" si="2"/>
        <v>0</v>
      </c>
      <c r="AC47" s="12" t="str">
        <f t="shared" ref="AC47" ca="1" si="7">IFERROR(AC46+AD47,"НЕТ")</f>
        <v>НЕТ</v>
      </c>
      <c r="AD47" s="12" t="str">
        <f t="shared" ca="1" si="6"/>
        <v>НЕТ</v>
      </c>
      <c r="AE47" s="4">
        <f t="shared" ref="AE47" ca="1" si="8">IFERROR(INDIRECT(ADDRESS(AC47,2,1,1),TRUE),0)</f>
        <v>0</v>
      </c>
    </row>
    <row r="48" spans="1:31" x14ac:dyDescent="0.3">
      <c r="A48" s="7">
        <v>43</v>
      </c>
      <c r="B48" s="9" t="s">
        <v>149</v>
      </c>
      <c r="C48" s="9" t="s">
        <v>146</v>
      </c>
      <c r="D48" s="11"/>
      <c r="E48" s="11"/>
      <c r="F48" s="11"/>
      <c r="G48" s="11"/>
      <c r="H48" s="11"/>
      <c r="I48" s="11"/>
      <c r="J48" s="11"/>
      <c r="K48" s="11">
        <v>1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4">
        <f t="shared" si="2"/>
        <v>0</v>
      </c>
      <c r="AC48" s="12" t="str">
        <f t="shared" ref="AC48" ca="1" si="9">IFERROR(AC47+AD48,"НЕТ")</f>
        <v>НЕТ</v>
      </c>
      <c r="AD48" s="12" t="str">
        <f t="shared" ca="1" si="6"/>
        <v>НЕТ</v>
      </c>
      <c r="AE48" s="4">
        <f t="shared" ref="AE48" ca="1" si="10">IFERROR(INDIRECT(ADDRESS(AC48,2,1,1),TRUE),0)</f>
        <v>0</v>
      </c>
    </row>
  </sheetData>
  <sheetProtection password="CE28" sheet="1" objects="1" scenarios="1"/>
  <autoFilter ref="A5:AE47"/>
  <customSheetViews>
    <customSheetView guid="{79A8311D-6911-4CB9-93B9-7AE76651900A}" showGridLines="0" showAutoFilter="1" state="hidden">
      <pane xSplit="2" ySplit="5" topLeftCell="C6" activePane="bottomRight" state="frozen"/>
      <selection pane="bottomRight" activeCell="Y6" sqref="Y6"/>
      <pageMargins left="0.7" right="0.7" top="0.75" bottom="0.75" header="0.3" footer="0.3"/>
      <autoFilter ref="A5:AA5"/>
    </customSheetView>
  </customSheetViews>
  <conditionalFormatting sqref="D2:AA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:AE46">
    <cfRule type="expression" dxfId="3" priority="9">
      <formula>$AB6=1</formula>
    </cfRule>
  </conditionalFormatting>
  <conditionalFormatting sqref="A47:AA47">
    <cfRule type="expression" dxfId="2" priority="4">
      <formula>$AB47=1</formula>
    </cfRule>
  </conditionalFormatting>
  <conditionalFormatting sqref="AB47:AE48">
    <cfRule type="expression" dxfId="1" priority="3">
      <formula>$AB47=1</formula>
    </cfRule>
  </conditionalFormatting>
  <conditionalFormatting sqref="A48:AA48">
    <cfRule type="expression" dxfId="0" priority="2">
      <formula>$AB48=1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97"/>
  <sheetViews>
    <sheetView workbookViewId="0">
      <selection activeCell="B7" sqref="B7"/>
    </sheetView>
  </sheetViews>
  <sheetFormatPr defaultRowHeight="14.4" x14ac:dyDescent="0.3"/>
  <cols>
    <col min="1" max="1" width="42.44140625" customWidth="1"/>
    <col min="2" max="2" width="77.6640625" customWidth="1"/>
  </cols>
  <sheetData>
    <row r="1" spans="1:2" ht="15.6" x14ac:dyDescent="0.3">
      <c r="A1" s="51" t="s">
        <v>0</v>
      </c>
      <c r="B1" s="2" t="s">
        <v>1</v>
      </c>
    </row>
    <row r="2" spans="1:2" ht="15.6" x14ac:dyDescent="0.3">
      <c r="A2" s="51"/>
      <c r="B2" s="2" t="s">
        <v>2</v>
      </c>
    </row>
    <row r="3" spans="1:2" ht="15.6" x14ac:dyDescent="0.3">
      <c r="A3" s="51"/>
      <c r="B3" s="2" t="s">
        <v>3</v>
      </c>
    </row>
    <row r="4" spans="1:2" ht="31.2" x14ac:dyDescent="0.3">
      <c r="A4" s="51"/>
      <c r="B4" s="2" t="s">
        <v>4</v>
      </c>
    </row>
    <row r="5" spans="1:2" ht="31.2" x14ac:dyDescent="0.3">
      <c r="A5" s="51"/>
      <c r="B5" s="2" t="s">
        <v>5</v>
      </c>
    </row>
    <row r="6" spans="1:2" ht="46.8" x14ac:dyDescent="0.3">
      <c r="A6" s="51"/>
      <c r="B6" s="2" t="s">
        <v>6</v>
      </c>
    </row>
    <row r="7" spans="1:2" ht="15.6" x14ac:dyDescent="0.3">
      <c r="A7" s="51"/>
      <c r="B7" s="2" t="s">
        <v>7</v>
      </c>
    </row>
    <row r="8" spans="1:2" ht="15.6" x14ac:dyDescent="0.3">
      <c r="A8" s="51" t="s">
        <v>8</v>
      </c>
      <c r="B8" s="2" t="s">
        <v>9</v>
      </c>
    </row>
    <row r="9" spans="1:2" ht="15.6" x14ac:dyDescent="0.3">
      <c r="A9" s="51"/>
      <c r="B9" s="2" t="s">
        <v>10</v>
      </c>
    </row>
    <row r="10" spans="1:2" ht="15.6" x14ac:dyDescent="0.3">
      <c r="A10" s="51"/>
      <c r="B10" s="2" t="s">
        <v>11</v>
      </c>
    </row>
    <row r="11" spans="1:2" ht="31.2" x14ac:dyDescent="0.3">
      <c r="A11" s="51"/>
      <c r="B11" s="2" t="s">
        <v>12</v>
      </c>
    </row>
    <row r="12" spans="1:2" ht="15.6" x14ac:dyDescent="0.3">
      <c r="A12" s="51"/>
      <c r="B12" s="2" t="s">
        <v>13</v>
      </c>
    </row>
    <row r="13" spans="1:2" ht="15.6" x14ac:dyDescent="0.3">
      <c r="A13" s="51" t="s">
        <v>14</v>
      </c>
      <c r="B13" s="2" t="s">
        <v>1</v>
      </c>
    </row>
    <row r="14" spans="1:2" ht="15.6" x14ac:dyDescent="0.3">
      <c r="A14" s="51"/>
      <c r="B14" s="2" t="s">
        <v>15</v>
      </c>
    </row>
    <row r="15" spans="1:2" ht="62.4" x14ac:dyDescent="0.3">
      <c r="A15" s="51"/>
      <c r="B15" s="2" t="s">
        <v>16</v>
      </c>
    </row>
    <row r="16" spans="1:2" ht="15.6" x14ac:dyDescent="0.3">
      <c r="A16" s="51"/>
      <c r="B16" s="2" t="s">
        <v>7</v>
      </c>
    </row>
    <row r="17" spans="1:2" ht="15.6" x14ac:dyDescent="0.3">
      <c r="A17" s="51" t="s">
        <v>17</v>
      </c>
      <c r="B17" s="2" t="s">
        <v>18</v>
      </c>
    </row>
    <row r="18" spans="1:2" ht="31.2" x14ac:dyDescent="0.3">
      <c r="A18" s="51"/>
      <c r="B18" s="2" t="s">
        <v>19</v>
      </c>
    </row>
    <row r="19" spans="1:2" ht="15.6" x14ac:dyDescent="0.3">
      <c r="A19" s="51" t="s">
        <v>20</v>
      </c>
      <c r="B19" s="2" t="s">
        <v>1</v>
      </c>
    </row>
    <row r="20" spans="1:2" ht="31.2" x14ac:dyDescent="0.3">
      <c r="A20" s="51"/>
      <c r="B20" s="2" t="s">
        <v>21</v>
      </c>
    </row>
    <row r="21" spans="1:2" ht="15.6" x14ac:dyDescent="0.3">
      <c r="A21" s="51" t="s">
        <v>22</v>
      </c>
      <c r="B21" s="2" t="s">
        <v>1</v>
      </c>
    </row>
    <row r="22" spans="1:2" ht="15.6" x14ac:dyDescent="0.3">
      <c r="A22" s="51"/>
      <c r="B22" s="2" t="s">
        <v>23</v>
      </c>
    </row>
    <row r="23" spans="1:2" ht="15.6" x14ac:dyDescent="0.3">
      <c r="A23" s="51" t="s">
        <v>24</v>
      </c>
      <c r="B23" s="2" t="s">
        <v>1</v>
      </c>
    </row>
    <row r="24" spans="1:2" ht="31.2" x14ac:dyDescent="0.3">
      <c r="A24" s="51"/>
      <c r="B24" s="2" t="s">
        <v>25</v>
      </c>
    </row>
    <row r="25" spans="1:2" ht="15.6" x14ac:dyDescent="0.3">
      <c r="A25" s="51"/>
      <c r="B25" s="2" t="s">
        <v>26</v>
      </c>
    </row>
    <row r="26" spans="1:2" ht="15.6" x14ac:dyDescent="0.3">
      <c r="A26" s="51"/>
      <c r="B26" s="2" t="s">
        <v>15</v>
      </c>
    </row>
    <row r="27" spans="1:2" ht="15.6" x14ac:dyDescent="0.3">
      <c r="A27" s="51"/>
      <c r="B27" s="2" t="s">
        <v>27</v>
      </c>
    </row>
    <row r="28" spans="1:2" ht="15.6" x14ac:dyDescent="0.3">
      <c r="A28" s="52" t="s">
        <v>28</v>
      </c>
      <c r="B28" s="2" t="s">
        <v>29</v>
      </c>
    </row>
    <row r="29" spans="1:2" ht="15.6" x14ac:dyDescent="0.3">
      <c r="A29" s="52"/>
      <c r="B29" s="2" t="s">
        <v>1</v>
      </c>
    </row>
    <row r="30" spans="1:2" ht="15.6" x14ac:dyDescent="0.3">
      <c r="A30" s="52"/>
      <c r="B30" s="2" t="s">
        <v>15</v>
      </c>
    </row>
    <row r="31" spans="1:2" ht="15.6" x14ac:dyDescent="0.3">
      <c r="A31" s="52"/>
      <c r="B31" s="2" t="s">
        <v>30</v>
      </c>
    </row>
    <row r="32" spans="1:2" ht="15.6" x14ac:dyDescent="0.3">
      <c r="A32" s="51" t="s">
        <v>31</v>
      </c>
      <c r="B32" s="2" t="s">
        <v>1</v>
      </c>
    </row>
    <row r="33" spans="1:2" ht="15.6" x14ac:dyDescent="0.3">
      <c r="A33" s="51"/>
      <c r="B33" s="2" t="s">
        <v>15</v>
      </c>
    </row>
    <row r="34" spans="1:2" ht="31.2" x14ac:dyDescent="0.3">
      <c r="A34" s="51"/>
      <c r="B34" s="2" t="s">
        <v>32</v>
      </c>
    </row>
    <row r="35" spans="1:2" ht="31.2" x14ac:dyDescent="0.3">
      <c r="A35" s="51"/>
      <c r="B35" s="2" t="s">
        <v>33</v>
      </c>
    </row>
    <row r="36" spans="1:2" ht="46.8" x14ac:dyDescent="0.3">
      <c r="A36" s="51"/>
      <c r="B36" s="2" t="s">
        <v>34</v>
      </c>
    </row>
    <row r="37" spans="1:2" ht="31.2" x14ac:dyDescent="0.3">
      <c r="A37" s="51"/>
      <c r="B37" s="2" t="s">
        <v>35</v>
      </c>
    </row>
    <row r="38" spans="1:2" ht="15.6" x14ac:dyDescent="0.3">
      <c r="A38" s="51"/>
      <c r="B38" s="2" t="s">
        <v>36</v>
      </c>
    </row>
    <row r="39" spans="1:2" ht="15.6" x14ac:dyDescent="0.3">
      <c r="A39" s="51"/>
      <c r="B39" s="2" t="s">
        <v>37</v>
      </c>
    </row>
    <row r="40" spans="1:2" ht="31.2" x14ac:dyDescent="0.3">
      <c r="A40" s="51"/>
      <c r="B40" s="2" t="s">
        <v>38</v>
      </c>
    </row>
    <row r="41" spans="1:2" ht="15.6" x14ac:dyDescent="0.3">
      <c r="A41" s="51"/>
      <c r="B41" s="2" t="s">
        <v>39</v>
      </c>
    </row>
    <row r="42" spans="1:2" ht="15.6" x14ac:dyDescent="0.3">
      <c r="A42" s="51"/>
      <c r="B42" s="2" t="s">
        <v>40</v>
      </c>
    </row>
    <row r="43" spans="1:2" ht="15.6" x14ac:dyDescent="0.3">
      <c r="A43" s="51" t="s">
        <v>41</v>
      </c>
      <c r="B43" s="2" t="s">
        <v>1</v>
      </c>
    </row>
    <row r="44" spans="1:2" ht="15.6" x14ac:dyDescent="0.3">
      <c r="A44" s="51"/>
      <c r="B44" s="2" t="s">
        <v>15</v>
      </c>
    </row>
    <row r="45" spans="1:2" ht="15.6" x14ac:dyDescent="0.3">
      <c r="A45" s="51"/>
      <c r="B45" s="2" t="s">
        <v>42</v>
      </c>
    </row>
    <row r="46" spans="1:2" ht="15.6" x14ac:dyDescent="0.3">
      <c r="A46" s="51"/>
      <c r="B46" s="2" t="s">
        <v>43</v>
      </c>
    </row>
    <row r="47" spans="1:2" ht="15.6" x14ac:dyDescent="0.3">
      <c r="A47" s="51" t="s">
        <v>44</v>
      </c>
      <c r="B47" s="2" t="s">
        <v>1</v>
      </c>
    </row>
    <row r="48" spans="1:2" ht="15.6" x14ac:dyDescent="0.3">
      <c r="A48" s="51"/>
      <c r="B48" s="2" t="s">
        <v>15</v>
      </c>
    </row>
    <row r="49" spans="1:2" ht="15.6" x14ac:dyDescent="0.3">
      <c r="A49" s="51"/>
      <c r="B49" s="2" t="s">
        <v>45</v>
      </c>
    </row>
    <row r="50" spans="1:2" ht="15.6" x14ac:dyDescent="0.3">
      <c r="A50" s="51"/>
      <c r="B50" s="2" t="s">
        <v>46</v>
      </c>
    </row>
    <row r="51" spans="1:2" ht="15.6" x14ac:dyDescent="0.3">
      <c r="A51" s="51"/>
      <c r="B51" s="2" t="s">
        <v>7</v>
      </c>
    </row>
    <row r="52" spans="1:2" ht="15.6" x14ac:dyDescent="0.3">
      <c r="A52" s="51" t="s">
        <v>47</v>
      </c>
      <c r="B52" s="2" t="s">
        <v>1</v>
      </c>
    </row>
    <row r="53" spans="1:2" ht="15.6" x14ac:dyDescent="0.3">
      <c r="A53" s="51"/>
      <c r="B53" s="2" t="s">
        <v>7</v>
      </c>
    </row>
    <row r="54" spans="1:2" ht="15.6" x14ac:dyDescent="0.3">
      <c r="A54" s="51"/>
      <c r="B54" s="2" t="s">
        <v>48</v>
      </c>
    </row>
    <row r="55" spans="1:2" ht="31.2" x14ac:dyDescent="0.3">
      <c r="A55" s="51"/>
      <c r="B55" s="2" t="s">
        <v>49</v>
      </c>
    </row>
    <row r="56" spans="1:2" ht="15.6" x14ac:dyDescent="0.3">
      <c r="A56" s="51"/>
      <c r="B56" s="2" t="s">
        <v>50</v>
      </c>
    </row>
    <row r="57" spans="1:2" ht="15.6" x14ac:dyDescent="0.3">
      <c r="A57" s="51"/>
      <c r="B57" s="2" t="s">
        <v>15</v>
      </c>
    </row>
    <row r="58" spans="1:2" ht="31.2" x14ac:dyDescent="0.3">
      <c r="A58" s="51"/>
      <c r="B58" s="2" t="s">
        <v>51</v>
      </c>
    </row>
    <row r="59" spans="1:2" ht="15.6" x14ac:dyDescent="0.3">
      <c r="A59" s="51"/>
      <c r="B59" s="2" t="s">
        <v>52</v>
      </c>
    </row>
    <row r="60" spans="1:2" ht="15.6" x14ac:dyDescent="0.3">
      <c r="A60" s="51"/>
      <c r="B60" s="2" t="s">
        <v>53</v>
      </c>
    </row>
    <row r="61" spans="1:2" ht="15.6" x14ac:dyDescent="0.3">
      <c r="A61" s="51" t="s">
        <v>54</v>
      </c>
      <c r="B61" s="2" t="s">
        <v>55</v>
      </c>
    </row>
    <row r="62" spans="1:2" ht="15.6" x14ac:dyDescent="0.3">
      <c r="A62" s="51"/>
      <c r="B62" s="2" t="s">
        <v>56</v>
      </c>
    </row>
    <row r="63" spans="1:2" ht="31.2" x14ac:dyDescent="0.3">
      <c r="A63" s="51"/>
      <c r="B63" s="2" t="s">
        <v>57</v>
      </c>
    </row>
    <row r="64" spans="1:2" ht="31.2" x14ac:dyDescent="0.3">
      <c r="A64" s="51" t="s">
        <v>58</v>
      </c>
      <c r="B64" s="2" t="s">
        <v>59</v>
      </c>
    </row>
    <row r="65" spans="1:2" ht="15.6" x14ac:dyDescent="0.3">
      <c r="A65" s="51"/>
      <c r="B65" s="2" t="s">
        <v>9</v>
      </c>
    </row>
    <row r="66" spans="1:2" ht="15.6" x14ac:dyDescent="0.3">
      <c r="A66" s="51"/>
      <c r="B66" s="2" t="s">
        <v>60</v>
      </c>
    </row>
    <row r="67" spans="1:2" ht="15.6" x14ac:dyDescent="0.3">
      <c r="A67" s="51"/>
      <c r="B67" s="2" t="s">
        <v>61</v>
      </c>
    </row>
    <row r="68" spans="1:2" ht="15.6" x14ac:dyDescent="0.3">
      <c r="A68" s="51"/>
      <c r="B68" s="2" t="s">
        <v>62</v>
      </c>
    </row>
    <row r="69" spans="1:2" ht="15.6" x14ac:dyDescent="0.3">
      <c r="A69" s="51" t="s">
        <v>63</v>
      </c>
      <c r="B69" s="2" t="s">
        <v>1</v>
      </c>
    </row>
    <row r="70" spans="1:2" ht="15.6" x14ac:dyDescent="0.3">
      <c r="A70" s="51"/>
      <c r="B70" s="2" t="s">
        <v>64</v>
      </c>
    </row>
    <row r="71" spans="1:2" ht="15.6" x14ac:dyDescent="0.3">
      <c r="A71" s="51" t="s">
        <v>65</v>
      </c>
      <c r="B71" s="2" t="s">
        <v>55</v>
      </c>
    </row>
    <row r="72" spans="1:2" ht="15.6" x14ac:dyDescent="0.3">
      <c r="A72" s="51"/>
      <c r="B72" s="2" t="s">
        <v>66</v>
      </c>
    </row>
    <row r="73" spans="1:2" ht="15.6" x14ac:dyDescent="0.3">
      <c r="A73" s="51"/>
      <c r="B73" s="2" t="s">
        <v>67</v>
      </c>
    </row>
    <row r="74" spans="1:2" ht="15.6" x14ac:dyDescent="0.3">
      <c r="A74" s="51"/>
      <c r="B74" s="2" t="s">
        <v>68</v>
      </c>
    </row>
    <row r="75" spans="1:2" ht="31.2" x14ac:dyDescent="0.3">
      <c r="A75" s="51"/>
      <c r="B75" s="2" t="s">
        <v>69</v>
      </c>
    </row>
    <row r="76" spans="1:2" ht="31.2" x14ac:dyDescent="0.3">
      <c r="A76" s="51"/>
      <c r="B76" s="2" t="s">
        <v>70</v>
      </c>
    </row>
    <row r="77" spans="1:2" ht="15.6" x14ac:dyDescent="0.3">
      <c r="A77" s="51"/>
      <c r="B77" s="2" t="s">
        <v>71</v>
      </c>
    </row>
    <row r="78" spans="1:2" ht="31.2" x14ac:dyDescent="0.3">
      <c r="A78" s="51"/>
      <c r="B78" s="2" t="s">
        <v>72</v>
      </c>
    </row>
    <row r="79" spans="1:2" ht="15.6" x14ac:dyDescent="0.3">
      <c r="A79" s="51"/>
      <c r="B79" s="2" t="s">
        <v>73</v>
      </c>
    </row>
    <row r="80" spans="1:2" ht="31.2" x14ac:dyDescent="0.3">
      <c r="A80" s="51"/>
      <c r="B80" s="2" t="s">
        <v>74</v>
      </c>
    </row>
    <row r="81" spans="1:2" ht="15.6" x14ac:dyDescent="0.3">
      <c r="A81" s="51"/>
      <c r="B81" s="2" t="s">
        <v>75</v>
      </c>
    </row>
    <row r="82" spans="1:2" ht="15.6" x14ac:dyDescent="0.3">
      <c r="A82" s="51"/>
      <c r="B82" s="2" t="s">
        <v>76</v>
      </c>
    </row>
    <row r="83" spans="1:2" ht="15.6" x14ac:dyDescent="0.3">
      <c r="A83" s="51"/>
      <c r="B83" s="2" t="s">
        <v>77</v>
      </c>
    </row>
    <row r="84" spans="1:2" ht="27.6" x14ac:dyDescent="0.3">
      <c r="A84" s="1" t="s">
        <v>78</v>
      </c>
      <c r="B84" s="2" t="s">
        <v>79</v>
      </c>
    </row>
    <row r="85" spans="1:2" ht="15.6" x14ac:dyDescent="0.3">
      <c r="A85" s="1" t="s">
        <v>80</v>
      </c>
      <c r="B85" s="2" t="s">
        <v>81</v>
      </c>
    </row>
    <row r="86" spans="1:2" ht="31.2" x14ac:dyDescent="0.3">
      <c r="A86" s="51" t="s">
        <v>82</v>
      </c>
      <c r="B86" s="2" t="s">
        <v>83</v>
      </c>
    </row>
    <row r="87" spans="1:2" ht="31.2" x14ac:dyDescent="0.3">
      <c r="A87" s="51"/>
      <c r="B87" s="2" t="s">
        <v>84</v>
      </c>
    </row>
    <row r="88" spans="1:2" ht="31.2" x14ac:dyDescent="0.3">
      <c r="A88" s="51"/>
      <c r="B88" s="2" t="s">
        <v>85</v>
      </c>
    </row>
    <row r="89" spans="1:2" ht="15.6" x14ac:dyDescent="0.3">
      <c r="A89" s="51"/>
      <c r="B89" s="2" t="s">
        <v>1</v>
      </c>
    </row>
    <row r="90" spans="1:2" ht="15.6" x14ac:dyDescent="0.3">
      <c r="A90" s="51"/>
      <c r="B90" s="2" t="s">
        <v>15</v>
      </c>
    </row>
    <row r="91" spans="1:2" ht="15.6" x14ac:dyDescent="0.3">
      <c r="A91" s="51" t="s">
        <v>86</v>
      </c>
      <c r="B91" s="2" t="s">
        <v>9</v>
      </c>
    </row>
    <row r="92" spans="1:2" ht="15.6" x14ac:dyDescent="0.3">
      <c r="A92" s="51"/>
      <c r="B92" s="2" t="s">
        <v>87</v>
      </c>
    </row>
    <row r="93" spans="1:2" ht="15.6" x14ac:dyDescent="0.3">
      <c r="A93" s="51"/>
      <c r="B93" s="2" t="s">
        <v>88</v>
      </c>
    </row>
    <row r="94" spans="1:2" ht="15.6" x14ac:dyDescent="0.3">
      <c r="A94" s="51"/>
      <c r="B94" s="2" t="s">
        <v>89</v>
      </c>
    </row>
    <row r="95" spans="1:2" ht="15.6" x14ac:dyDescent="0.3">
      <c r="A95" s="51"/>
      <c r="B95" s="2" t="s">
        <v>13</v>
      </c>
    </row>
    <row r="96" spans="1:2" ht="15.6" x14ac:dyDescent="0.3">
      <c r="A96" s="51"/>
      <c r="B96" s="2" t="s">
        <v>60</v>
      </c>
    </row>
    <row r="97" spans="1:2" ht="15.6" x14ac:dyDescent="0.3">
      <c r="A97" s="3" t="s">
        <v>101</v>
      </c>
      <c r="B97" s="2" t="s">
        <v>9</v>
      </c>
    </row>
  </sheetData>
  <customSheetViews>
    <customSheetView guid="{79A8311D-6911-4CB9-93B9-7AE76651900A}" state="hidden" topLeftCell="A82">
      <selection activeCell="A97" sqref="A97"/>
      <pageMargins left="0.7" right="0.7" top="0.75" bottom="0.75" header="0.3" footer="0.3"/>
    </customSheetView>
  </customSheetViews>
  <mergeCells count="18">
    <mergeCell ref="A86:A90"/>
    <mergeCell ref="A91:A96"/>
    <mergeCell ref="A61:A63"/>
    <mergeCell ref="A64:A68"/>
    <mergeCell ref="A69:A70"/>
    <mergeCell ref="A71:A83"/>
    <mergeCell ref="A52:A60"/>
    <mergeCell ref="A1:A7"/>
    <mergeCell ref="A8:A12"/>
    <mergeCell ref="A13:A16"/>
    <mergeCell ref="A17:A18"/>
    <mergeCell ref="A19:A20"/>
    <mergeCell ref="A21:A22"/>
    <mergeCell ref="A23:A27"/>
    <mergeCell ref="A28:A31"/>
    <mergeCell ref="A32:A42"/>
    <mergeCell ref="A43:A46"/>
    <mergeCell ref="A47:A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Воронка вопросов</vt:lpstr>
      <vt:lpstr>необходимые документы</vt:lpstr>
      <vt:lpstr>Матрица документов</vt:lpstr>
      <vt:lpstr>варианты пакетов документов</vt:lpstr>
      <vt:lpstr>'необходимые документы'!Заголовки_для_печати</vt:lpstr>
      <vt:lpstr>'необходимые документы'!Область_печати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srb</dc:creator>
  <cp:lastModifiedBy>Зайцев Андрей Владимирович</cp:lastModifiedBy>
  <cp:lastPrinted>2017-03-27T13:24:20Z</cp:lastPrinted>
  <dcterms:created xsi:type="dcterms:W3CDTF">2017-02-03T10:21:33Z</dcterms:created>
  <dcterms:modified xsi:type="dcterms:W3CDTF">2017-07-11T14:40:20Z</dcterms:modified>
</cp:coreProperties>
</file>